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G:\F\الموقع الالكتروني\نشر صادرات الخام\"/>
    </mc:Choice>
  </mc:AlternateContent>
  <xr:revisionPtr revIDLastSave="0" documentId="13_ncr:1_{272A4DCB-2AE6-4BEC-A324-44BC3E6A73D5}" xr6:coauthVersionLast="47" xr6:coauthVersionMax="47" xr10:uidLastSave="{00000000-0000-0000-0000-000000000000}"/>
  <bookViews>
    <workbookView xWindow="-120" yWindow="-120" windowWidth="29040" windowHeight="15840" tabRatio="665" xr2:uid="{00000000-000D-0000-FFFF-FFFF00000000}"/>
  </bookViews>
  <sheets>
    <sheet name="النشر بالعربي " sheetId="2" r:id="rId1"/>
    <sheet name="النشر بالانكليزي " sheetId="17" r:id="rId2"/>
  </sheets>
  <calcPr calcId="191029"/>
</workbook>
</file>

<file path=xl/calcChain.xml><?xml version="1.0" encoding="utf-8"?>
<calcChain xmlns="http://schemas.openxmlformats.org/spreadsheetml/2006/main">
  <c r="L40" i="17" l="1"/>
  <c r="K40" i="17"/>
  <c r="L14" i="2"/>
  <c r="M14" i="2"/>
  <c r="N14" i="2"/>
  <c r="M46" i="2"/>
  <c r="L46" i="2"/>
  <c r="N46" i="2"/>
  <c r="K39" i="17"/>
  <c r="L39" i="17"/>
  <c r="M39" i="17"/>
  <c r="L8" i="17"/>
  <c r="M8" i="17"/>
  <c r="M45" i="2"/>
  <c r="N45" i="2"/>
  <c r="L45" i="2"/>
  <c r="M44" i="2"/>
  <c r="N44" i="2"/>
  <c r="L44" i="2"/>
  <c r="K8" i="17"/>
  <c r="L37" i="17"/>
  <c r="K37" i="17"/>
  <c r="M37" i="17"/>
  <c r="M43" i="2"/>
  <c r="L43" i="2"/>
  <c r="N43" i="2"/>
  <c r="M42" i="2"/>
  <c r="L42" i="2"/>
  <c r="N42" i="2"/>
  <c r="L36" i="17"/>
  <c r="K36" i="17"/>
  <c r="M41" i="2"/>
  <c r="L41" i="2"/>
  <c r="L35" i="17"/>
  <c r="K35" i="17"/>
  <c r="M35" i="17"/>
  <c r="M40" i="2"/>
  <c r="N40" i="2"/>
  <c r="L40" i="2"/>
  <c r="L34" i="17"/>
  <c r="K34" i="17"/>
  <c r="K32" i="17"/>
  <c r="K33" i="17"/>
  <c r="L32" i="17"/>
  <c r="L33" i="17"/>
  <c r="M33" i="17"/>
  <c r="L28" i="17"/>
  <c r="L29" i="17"/>
  <c r="L30" i="17"/>
  <c r="L31" i="17"/>
  <c r="K28" i="17"/>
  <c r="K29" i="17"/>
  <c r="M29" i="17"/>
  <c r="K30" i="17"/>
  <c r="K31" i="17"/>
  <c r="M39" i="2"/>
  <c r="L39" i="2"/>
  <c r="M38" i="2"/>
  <c r="M34" i="2"/>
  <c r="M35" i="2"/>
  <c r="M36" i="2"/>
  <c r="N36" i="2"/>
  <c r="M37" i="2"/>
  <c r="N37" i="2"/>
  <c r="L38" i="2"/>
  <c r="N38" i="2"/>
  <c r="L37" i="2"/>
  <c r="L34" i="2"/>
  <c r="L35" i="2"/>
  <c r="L36" i="2"/>
  <c r="L27" i="17"/>
  <c r="K27" i="17"/>
  <c r="L26" i="17"/>
  <c r="M26" i="17"/>
  <c r="K26" i="17"/>
  <c r="M1" i="2"/>
  <c r="L5" i="2"/>
  <c r="M5" i="2"/>
  <c r="N5" i="2"/>
  <c r="N33" i="2"/>
  <c r="N39" i="2"/>
  <c r="M28" i="17"/>
  <c r="N35" i="2"/>
  <c r="N34" i="2"/>
  <c r="N41" i="2"/>
  <c r="M36" i="17"/>
  <c r="M32" i="17"/>
  <c r="M27" i="17"/>
  <c r="M34" i="17"/>
  <c r="M31" i="17"/>
  <c r="M30" i="17"/>
</calcChain>
</file>

<file path=xl/sharedStrings.xml><?xml version="1.0" encoding="utf-8"?>
<sst xmlns="http://schemas.openxmlformats.org/spreadsheetml/2006/main" count="284" uniqueCount="148">
  <si>
    <t>السنة</t>
  </si>
  <si>
    <t>الشهر</t>
  </si>
  <si>
    <t>نفط البصرة</t>
  </si>
  <si>
    <t>نفط كركوك</t>
  </si>
  <si>
    <t>المجموع</t>
  </si>
  <si>
    <t>CHEVRON</t>
  </si>
  <si>
    <t>CNOOC</t>
  </si>
  <si>
    <t>صينية</t>
  </si>
  <si>
    <t>امريكية</t>
  </si>
  <si>
    <t>اسبانية</t>
  </si>
  <si>
    <t>هندية</t>
  </si>
  <si>
    <t>GS CALTEX</t>
  </si>
  <si>
    <t>HINDUSTAN</t>
  </si>
  <si>
    <t>EXXON MOBIL</t>
  </si>
  <si>
    <t>روسية</t>
  </si>
  <si>
    <t>يابانية</t>
  </si>
  <si>
    <t>ايطالية</t>
  </si>
  <si>
    <t>SHELL</t>
  </si>
  <si>
    <t>REPSOL</t>
  </si>
  <si>
    <t>PETRONAS</t>
  </si>
  <si>
    <t>PETROCHINA</t>
  </si>
  <si>
    <t>ماليزية</t>
  </si>
  <si>
    <t>يونانية</t>
  </si>
  <si>
    <t>VALERO</t>
  </si>
  <si>
    <t>UNIPEC</t>
  </si>
  <si>
    <t>SINOCHEM</t>
  </si>
  <si>
    <t>ENI</t>
  </si>
  <si>
    <t>JAPEX</t>
  </si>
  <si>
    <t>SK ENERGY</t>
  </si>
  <si>
    <t>كورية الجنوبية</t>
  </si>
  <si>
    <t>KOGAS</t>
  </si>
  <si>
    <t>TUPRAS</t>
  </si>
  <si>
    <t>تركية</t>
  </si>
  <si>
    <t>HMEL</t>
  </si>
  <si>
    <t>SARAS</t>
  </si>
  <si>
    <t xml:space="preserve">  الدائرة المالية / قسم اعتمادات النفط الخام</t>
  </si>
  <si>
    <t xml:space="preserve"> الكميات والاقيام النهائية للنفط الخام المصدر خلال ( شهر تشرين الاول / 2007 )   </t>
  </si>
  <si>
    <t>معدل السعر $</t>
  </si>
  <si>
    <t>الكمية / برميل</t>
  </si>
  <si>
    <t>المبلغ/ $</t>
  </si>
  <si>
    <t>تشرين الاول</t>
  </si>
  <si>
    <t xml:space="preserve">   الف برميل /يوم</t>
  </si>
  <si>
    <t xml:space="preserve">  الف برميل /يوم</t>
  </si>
  <si>
    <t>كانون الثاني</t>
  </si>
  <si>
    <t>نيسان</t>
  </si>
  <si>
    <t>حزيران</t>
  </si>
  <si>
    <t>تموز</t>
  </si>
  <si>
    <t>ايار</t>
  </si>
  <si>
    <t>تشرين الثاني</t>
  </si>
  <si>
    <t>MOTOR OIL</t>
  </si>
  <si>
    <t>RELIANCE</t>
  </si>
  <si>
    <t>IOC</t>
  </si>
  <si>
    <t>CHINA OFFSHORE</t>
  </si>
  <si>
    <t>BHARAT PETROLEUM</t>
  </si>
  <si>
    <t>كانون الاول</t>
  </si>
  <si>
    <t>EMIRATES</t>
  </si>
  <si>
    <t>GAZPROM</t>
  </si>
  <si>
    <t>اماراتية</t>
  </si>
  <si>
    <t>HELLENIC</t>
  </si>
  <si>
    <t>DRAGON</t>
  </si>
  <si>
    <t>NAYARA</t>
  </si>
  <si>
    <t>المصدر من حقل القيارة</t>
  </si>
  <si>
    <t>MARATHON</t>
  </si>
  <si>
    <t>JORDAN</t>
  </si>
  <si>
    <t>اردنية</t>
  </si>
  <si>
    <t>شباط</t>
  </si>
  <si>
    <t>EBS</t>
  </si>
  <si>
    <t>آذار</t>
  </si>
  <si>
    <t>MANGLORE</t>
  </si>
  <si>
    <t>آب</t>
  </si>
  <si>
    <t>TOTAL - 
المجموع</t>
  </si>
  <si>
    <t xml:space="preserve">السنة </t>
  </si>
  <si>
    <t xml:space="preserve"> (برميل) الكمية</t>
  </si>
  <si>
    <t>تصدير ميناء جيهان</t>
  </si>
  <si>
    <t>CHINESE</t>
  </si>
  <si>
    <t>ITALIAN</t>
  </si>
  <si>
    <t>GREECE</t>
  </si>
  <si>
    <t>AMERICAN</t>
  </si>
  <si>
    <t>INDIAN</t>
  </si>
  <si>
    <t xml:space="preserve">JORDAN </t>
  </si>
  <si>
    <t>SOUTH
 KOREAN</t>
  </si>
  <si>
    <t>MALAYSIAN</t>
  </si>
  <si>
    <t>TURKISH</t>
  </si>
  <si>
    <t>NETHERLANDS - BRITISH</t>
  </si>
  <si>
    <t>KIRKUK CRUDE</t>
  </si>
  <si>
    <t>BASRAH CRUDE</t>
  </si>
  <si>
    <t>MONTH</t>
  </si>
  <si>
    <t>YEAR</t>
  </si>
  <si>
    <t>QUANTITY BARREL</t>
  </si>
  <si>
    <t xml:space="preserve">EXPORT FROM CEYHAN </t>
  </si>
  <si>
    <t>TOTAL</t>
  </si>
  <si>
    <t>OCTOBER</t>
  </si>
  <si>
    <t>NOVEMBER</t>
  </si>
  <si>
    <t>DECEMBER</t>
  </si>
  <si>
    <t>JANUARY</t>
  </si>
  <si>
    <t>FEBRUARY</t>
  </si>
  <si>
    <t>MARCH</t>
  </si>
  <si>
    <t>APRIL</t>
  </si>
  <si>
    <t>JUNE</t>
  </si>
  <si>
    <t>JULY</t>
  </si>
  <si>
    <t>AUGUST</t>
  </si>
  <si>
    <t>SEPTEMBER</t>
  </si>
  <si>
    <t>HISTORICAL BRIEF</t>
  </si>
  <si>
    <t xml:space="preserve">
السنة</t>
  </si>
  <si>
    <t xml:space="preserve"> تصدير ميناء جيهان</t>
  </si>
  <si>
    <t xml:space="preserve">INDIAN 
</t>
  </si>
  <si>
    <t xml:space="preserve">SPANISH 
</t>
  </si>
  <si>
    <t xml:space="preserve"> المبلغ (USD)</t>
  </si>
  <si>
    <t xml:space="preserve">   المبلغ (USD)</t>
  </si>
  <si>
    <t>المبلغ (USD)</t>
  </si>
  <si>
    <t xml:space="preserve">  المبلغ (USD)</t>
  </si>
  <si>
    <t>معدل السعر
 (USD/للبرميل)</t>
  </si>
  <si>
    <t xml:space="preserve"> AMOUNT  USD  
</t>
  </si>
  <si>
    <t xml:space="preserve"> AMOUNT  
USD  
</t>
  </si>
  <si>
    <t xml:space="preserve"> AMOUNT
  USD  
</t>
  </si>
  <si>
    <t xml:space="preserve"> AMOUNT  
USD </t>
  </si>
  <si>
    <t>AVERAGE PRICE
 (USD/BBL)</t>
  </si>
  <si>
    <t xml:space="preserve"> AMOUNT  
USD  </t>
  </si>
  <si>
    <t xml:space="preserve"> AMOUNT 
 USD  </t>
  </si>
  <si>
    <t>HENGLI</t>
  </si>
  <si>
    <t>RONG SHENG</t>
  </si>
  <si>
    <t>SOUTH KOREAN</t>
  </si>
  <si>
    <t xml:space="preserve">MAY </t>
  </si>
  <si>
    <t>BASRA ENERGY</t>
  </si>
  <si>
    <t>أيلول</t>
  </si>
  <si>
    <t>خلاصـــــــة تاريخية</t>
  </si>
  <si>
    <t xml:space="preserve">QUANTITY BARREL </t>
  </si>
  <si>
    <t xml:space="preserve"> AMOUNT 
   USD  </t>
  </si>
  <si>
    <t>تصدير من مستودع كركوك الحديث الى الأردن</t>
  </si>
  <si>
    <t>EXPORT FROM 
KIRKUK MODERN STORAGE TO JORDAN</t>
  </si>
  <si>
    <t>EXPORT FROM 
AL QAYARA FIELD</t>
  </si>
  <si>
    <t xml:space="preserve"> حُمّلت الكميات اعلاه من موانئ البصرة وخور الزبير والعوامات الاحادية على الخليج العربي ومن ميناء جيهان التركي على البحر المتوسط  ومستودع كركوك الحديث بالشاحنات الحوضية ومن حقل القيارة للشركات المشترية التالية:</t>
  </si>
  <si>
    <t>EXPORT FROM 
AL-QAYARA FIELD</t>
  </si>
  <si>
    <t>THE ABOVE MENTIONED QUANTITIES WERE EXPORTED THROUGH BASRAH OIL TERMINAL, KHOR AL ZUBAIR OIL TERMINAL, AND SPM ON THE ARABIAN GULF AND CEYHAN TERMINAL IN TURKEY ON THE MEDITERRANEAN SEA AND KIRKUK MODERN STORAGE BY TRUCKS AND AL-QAYARA FIELD FOR THE FOLLOWING BUYERS :</t>
  </si>
  <si>
    <t xml:space="preserve">ZHENHUA </t>
  </si>
  <si>
    <t xml:space="preserve"> HD HYUNDAI</t>
  </si>
  <si>
    <t>RUSSIA</t>
  </si>
  <si>
    <t>اصــــــــــــدار يوم 2023/10/25</t>
  </si>
  <si>
    <t>التحديث اللاحق يوم 2023/11/25</t>
  </si>
  <si>
    <t>صادرات العراق من النفط الخام خلال شهر أيلول - 2023</t>
  </si>
  <si>
    <t>JAPAN</t>
  </si>
  <si>
    <t>Released on 25/10/2023</t>
  </si>
  <si>
    <t>Next Release on 25/11/2023</t>
  </si>
  <si>
    <t>هولندية-بريطانية</t>
  </si>
  <si>
    <r>
      <rPr>
        <b/>
        <sz val="11"/>
        <color indexed="8"/>
        <rFont val="Times New Roman"/>
        <family val="1"/>
      </rPr>
      <t>ITALIAN</t>
    </r>
    <r>
      <rPr>
        <b/>
        <sz val="11"/>
        <color indexed="10"/>
        <rFont val="Times New Roman"/>
        <family val="1"/>
      </rPr>
      <t xml:space="preserve">
</t>
    </r>
  </si>
  <si>
    <t>HD HYUNDAI</t>
  </si>
  <si>
    <t xml:space="preserve">IRAQ CRUDE OIL EXPORTS -SEPTEMBER - 2023  </t>
  </si>
  <si>
    <r>
      <rPr>
        <b/>
        <sz val="11"/>
        <color indexed="8"/>
        <rFont val="Times New Roman"/>
        <family val="1"/>
      </rPr>
      <t>INDIAN</t>
    </r>
    <r>
      <rPr>
        <b/>
        <sz val="11"/>
        <color indexed="10"/>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</si>
</sst>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0_);\(#,##0.000\)"/>
  </numFmts>
  <fonts count="28">
    <font>
      <sz val="10"/>
      <name val="Arial"/>
      <charset val="129"/>
    </font>
    <font>
      <sz val="10"/>
      <name val="Arial"/>
      <family val="2"/>
    </font>
    <font>
      <sz val="10"/>
      <name val="Times New Roman"/>
      <family val="1"/>
    </font>
    <font>
      <b/>
      <sz val="12"/>
      <color indexed="10"/>
      <name val="Times New Roman"/>
      <family val="1"/>
    </font>
    <font>
      <b/>
      <sz val="14"/>
      <name val="Times New Roman"/>
      <family val="1"/>
    </font>
    <font>
      <b/>
      <sz val="10"/>
      <name val="Times New Roman"/>
      <family val="1"/>
    </font>
    <font>
      <sz val="12"/>
      <name val="Times New Roman"/>
      <family val="1"/>
    </font>
    <font>
      <b/>
      <sz val="14"/>
      <color indexed="12"/>
      <name val="Times New Roman"/>
      <family val="1"/>
    </font>
    <font>
      <b/>
      <sz val="12"/>
      <color indexed="12"/>
      <name val="Times New Roman"/>
      <family val="1"/>
    </font>
    <font>
      <b/>
      <sz val="12"/>
      <name val="Times New Roman"/>
      <family val="1"/>
    </font>
    <font>
      <b/>
      <sz val="11"/>
      <color indexed="12"/>
      <name val="Times New Roman"/>
      <family val="1"/>
    </font>
    <font>
      <b/>
      <sz val="10"/>
      <color indexed="12"/>
      <name val="Times New Roman"/>
      <family val="1"/>
    </font>
    <font>
      <b/>
      <sz val="11"/>
      <color indexed="8"/>
      <name val="Times New Roman"/>
      <family val="1"/>
    </font>
    <font>
      <b/>
      <sz val="11"/>
      <color indexed="10"/>
      <name val="Times New Roman"/>
      <family val="1"/>
    </font>
    <font>
      <sz val="11"/>
      <name val="Times New Roman"/>
      <family val="1"/>
    </font>
    <font>
      <b/>
      <sz val="11"/>
      <name val="Times New Roman"/>
      <family val="1"/>
    </font>
    <font>
      <b/>
      <sz val="14"/>
      <color theme="1"/>
      <name val="Times New Roman"/>
      <family val="1"/>
    </font>
    <font>
      <sz val="10"/>
      <color theme="1"/>
      <name val="Times New Roman"/>
      <family val="1"/>
    </font>
    <font>
      <b/>
      <sz val="12"/>
      <color theme="1"/>
      <name val="Times New Roman"/>
      <family val="1"/>
    </font>
    <font>
      <b/>
      <sz val="11"/>
      <color theme="1"/>
      <name val="Times New Roman"/>
      <family val="1"/>
    </font>
    <font>
      <sz val="16"/>
      <color theme="1"/>
      <name val="Times New Roman"/>
      <family val="1"/>
    </font>
    <font>
      <b/>
      <sz val="10"/>
      <color theme="1"/>
      <name val="Times New Roman"/>
      <family val="1"/>
    </font>
    <font>
      <b/>
      <sz val="28"/>
      <color theme="1"/>
      <name val="Times New Roman"/>
      <family val="1"/>
    </font>
    <font>
      <b/>
      <sz val="18"/>
      <color theme="1"/>
      <name val="Times New Roman"/>
      <family val="1"/>
    </font>
    <font>
      <b/>
      <sz val="28"/>
      <color theme="1"/>
      <name val="Arabic Transparent"/>
    </font>
    <font>
      <b/>
      <sz val="22"/>
      <color theme="1"/>
      <name val="Arabic Transparent"/>
    </font>
    <font>
      <b/>
      <sz val="24"/>
      <color theme="1"/>
      <name val="Times New Roman"/>
      <family val="1"/>
    </font>
    <font>
      <b/>
      <sz val="13"/>
      <color theme="1"/>
      <name val="Times New Roman"/>
      <family val="1"/>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tint="0.79998168889431442"/>
        <bgColor indexed="64"/>
      </patternFill>
    </fill>
    <fill>
      <patternFill patternType="gray0625">
        <bgColor theme="3" tint="0.79998168889431442"/>
      </patternFill>
    </fill>
  </fills>
  <borders count="8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theme="3" tint="0.39994506668294322"/>
      </right>
      <top style="medium">
        <color indexed="64"/>
      </top>
      <bottom style="medium">
        <color indexed="64"/>
      </bottom>
      <diagonal/>
    </border>
    <border>
      <left style="thin">
        <color theme="3" tint="0.39994506668294322"/>
      </left>
      <right style="thin">
        <color theme="3" tint="0.39994506668294322"/>
      </right>
      <top style="medium">
        <color indexed="64"/>
      </top>
      <bottom style="medium">
        <color indexed="64"/>
      </bottom>
      <diagonal/>
    </border>
    <border>
      <left style="thin">
        <color theme="3" tint="0.39994506668294322"/>
      </left>
      <right style="thin">
        <color theme="3" tint="0.39994506668294322"/>
      </right>
      <top style="thin">
        <color theme="3" tint="0.39994506668294322"/>
      </top>
      <bottom style="medium">
        <color indexed="64"/>
      </bottom>
      <diagonal/>
    </border>
    <border>
      <left style="thin">
        <color theme="3" tint="0.39994506668294322"/>
      </left>
      <right style="thin">
        <color theme="3" tint="0.39994506668294322"/>
      </right>
      <top/>
      <bottom/>
      <diagonal/>
    </border>
    <border>
      <left style="thin">
        <color theme="4"/>
      </left>
      <right style="thin">
        <color theme="4"/>
      </right>
      <top/>
      <bottom/>
      <diagonal/>
    </border>
    <border>
      <left style="thin">
        <color theme="4"/>
      </left>
      <right style="medium">
        <color theme="4"/>
      </right>
      <top/>
      <bottom/>
      <diagonal/>
    </border>
    <border>
      <left style="thin">
        <color theme="4"/>
      </left>
      <right/>
      <top/>
      <bottom/>
      <diagonal/>
    </border>
    <border>
      <left style="medium">
        <color theme="4"/>
      </left>
      <right style="medium">
        <color theme="4"/>
      </right>
      <top/>
      <bottom/>
      <diagonal/>
    </border>
    <border>
      <left style="medium">
        <color theme="4"/>
      </left>
      <right style="medium">
        <color indexed="64"/>
      </right>
      <top/>
      <bottom/>
      <diagonal/>
    </border>
    <border>
      <left style="thin">
        <color theme="4"/>
      </left>
      <right style="thin">
        <color theme="4"/>
      </right>
      <top style="medium">
        <color indexed="64"/>
      </top>
      <bottom style="medium">
        <color indexed="64"/>
      </bottom>
      <diagonal/>
    </border>
    <border>
      <left style="thin">
        <color theme="4"/>
      </left>
      <right style="medium">
        <color theme="4"/>
      </right>
      <top style="medium">
        <color indexed="64"/>
      </top>
      <bottom style="medium">
        <color indexed="64"/>
      </bottom>
      <diagonal/>
    </border>
    <border>
      <left style="thin">
        <color theme="4"/>
      </left>
      <right/>
      <top style="medium">
        <color indexed="64"/>
      </top>
      <bottom style="medium">
        <color indexed="64"/>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medium">
        <color indexed="64"/>
      </right>
      <top style="medium">
        <color indexed="64"/>
      </top>
      <bottom style="medium">
        <color indexed="64"/>
      </bottom>
      <diagonal/>
    </border>
    <border>
      <left style="thin">
        <color theme="3" tint="0.39994506668294322"/>
      </left>
      <right style="thin">
        <color theme="3" tint="0.39994506668294322"/>
      </right>
      <top style="medium">
        <color indexed="64"/>
      </top>
      <bottom style="thin">
        <color theme="3" tint="0.39994506668294322"/>
      </bottom>
      <diagonal/>
    </border>
    <border>
      <left style="thin">
        <color theme="3" tint="0.39994506668294322"/>
      </left>
      <right style="thin">
        <color theme="3" tint="0.39994506668294322"/>
      </right>
      <top/>
      <bottom style="medium">
        <color indexed="64"/>
      </bottom>
      <diagonal/>
    </border>
    <border>
      <left style="thin">
        <color theme="3" tint="0.39994506668294322"/>
      </left>
      <right/>
      <top style="medium">
        <color indexed="64"/>
      </top>
      <bottom style="thin">
        <color theme="3" tint="0.39994506668294322"/>
      </bottom>
      <diagonal/>
    </border>
    <border>
      <left/>
      <right/>
      <top style="medium">
        <color indexed="64"/>
      </top>
      <bottom style="thin">
        <color theme="3" tint="0.39994506668294322"/>
      </bottom>
      <diagonal/>
    </border>
    <border>
      <left/>
      <right style="thin">
        <color theme="3" tint="0.39994506668294322"/>
      </right>
      <top style="medium">
        <color indexed="64"/>
      </top>
      <bottom style="thin">
        <color theme="3" tint="0.39994506668294322"/>
      </bottom>
      <diagonal/>
    </border>
    <border>
      <left style="thin">
        <color theme="3" tint="0.39994506668294322"/>
      </left>
      <right style="thin">
        <color theme="3" tint="0.39994506668294322"/>
      </right>
      <top/>
      <bottom style="thin">
        <color theme="3" tint="0.39994506668294322"/>
      </bottom>
      <diagonal/>
    </border>
    <border>
      <left style="thin">
        <color indexed="64"/>
      </left>
      <right/>
      <top style="thin">
        <color theme="3" tint="0.39994506668294322"/>
      </top>
      <bottom style="thin">
        <color theme="3" tint="0.39994506668294322"/>
      </bottom>
      <diagonal/>
    </border>
    <border>
      <left/>
      <right style="thin">
        <color indexed="64"/>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style="thin">
        <color theme="3" tint="0.39994506668294322"/>
      </left>
      <right style="medium">
        <color indexed="64"/>
      </right>
      <top style="medium">
        <color indexed="64"/>
      </top>
      <bottom style="thin">
        <color theme="3" tint="0.39994506668294322"/>
      </bottom>
      <diagonal/>
    </border>
    <border>
      <left style="thin">
        <color theme="3" tint="0.39994506668294322"/>
      </left>
      <right style="medium">
        <color indexed="64"/>
      </right>
      <top/>
      <bottom style="thin">
        <color theme="3" tint="0.39994506668294322"/>
      </bottom>
      <diagonal/>
    </border>
    <border>
      <left style="thin">
        <color theme="3" tint="0.39994506668294322"/>
      </left>
      <right style="medium">
        <color indexed="64"/>
      </right>
      <top style="thin">
        <color theme="3" tint="0.39994506668294322"/>
      </top>
      <bottom style="medium">
        <color indexed="64"/>
      </bottom>
      <diagonal/>
    </border>
    <border>
      <left style="thin">
        <color theme="3" tint="0.39994506668294322"/>
      </left>
      <right/>
      <top style="thin">
        <color theme="3" tint="0.39994506668294322"/>
      </top>
      <bottom style="thin">
        <color theme="3" tint="0.39994506668294322"/>
      </bottom>
      <diagonal/>
    </border>
    <border>
      <left style="thin">
        <color theme="3" tint="0.39994506668294322"/>
      </left>
      <right/>
      <top/>
      <bottom/>
      <diagonal/>
    </border>
    <border>
      <left style="medium">
        <color indexed="64"/>
      </left>
      <right style="thin">
        <color theme="3" tint="0.39994506668294322"/>
      </right>
      <top/>
      <bottom/>
      <diagonal/>
    </border>
    <border>
      <left style="thin">
        <color theme="3" tint="0.39994506668294322"/>
      </left>
      <right/>
      <top/>
      <bottom style="thin">
        <color theme="3" tint="0.39994506668294322"/>
      </bottom>
      <diagonal/>
    </border>
    <border>
      <left/>
      <right/>
      <top/>
      <bottom style="thin">
        <color theme="3" tint="0.39994506668294322"/>
      </bottom>
      <diagonal/>
    </border>
    <border>
      <left/>
      <right style="thin">
        <color theme="3" tint="0.39994506668294322"/>
      </right>
      <top/>
      <bottom style="thin">
        <color theme="3" tint="0.39994506668294322"/>
      </bottom>
      <diagonal/>
    </border>
    <border>
      <left style="thin">
        <color theme="3" tint="0.39994506668294322"/>
      </left>
      <right style="medium">
        <color indexed="64"/>
      </right>
      <top style="thin">
        <color theme="3" tint="0.39994506668294322"/>
      </top>
      <bottom/>
      <diagonal/>
    </border>
  </borders>
  <cellStyleXfs count="2">
    <xf numFmtId="0" fontId="0" fillId="0" borderId="0"/>
    <xf numFmtId="0" fontId="1" fillId="0" borderId="0"/>
  </cellStyleXfs>
  <cellXfs count="289">
    <xf numFmtId="0" fontId="0" fillId="0" borderId="0" xfId="0"/>
    <xf numFmtId="0" fontId="2"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2" fillId="0" borderId="0" xfId="0" applyFont="1" applyAlignment="1">
      <alignment vertical="center"/>
    </xf>
    <xf numFmtId="14" fontId="6" fillId="0" borderId="0" xfId="0" applyNumberFormat="1" applyFont="1" applyAlignment="1">
      <alignment horizontal="center" vertical="center"/>
    </xf>
    <xf numFmtId="0" fontId="2" fillId="0" borderId="0" xfId="0" applyFont="1"/>
    <xf numFmtId="0" fontId="9" fillId="0" borderId="1" xfId="0" applyFont="1" applyBorder="1" applyAlignment="1">
      <alignment horizontal="center" vertical="center"/>
    </xf>
    <xf numFmtId="0" fontId="8" fillId="0" borderId="2" xfId="0" applyFont="1" applyBorder="1" applyAlignment="1">
      <alignment horizontal="center" vertical="center" textRotation="90"/>
    </xf>
    <xf numFmtId="0" fontId="3" fillId="0" borderId="3" xfId="0" applyFont="1" applyBorder="1" applyAlignment="1">
      <alignment horizontal="center" vertical="center"/>
    </xf>
    <xf numFmtId="3" fontId="10" fillId="0" borderId="4" xfId="0" applyNumberFormat="1" applyFont="1" applyBorder="1" applyAlignment="1">
      <alignment horizontal="center" vertical="center" readingOrder="2"/>
    </xf>
    <xf numFmtId="4" fontId="10" fillId="0" borderId="4" xfId="0" applyNumberFormat="1" applyFont="1" applyBorder="1" applyAlignment="1">
      <alignment horizontal="center" vertical="center" readingOrder="2"/>
    </xf>
    <xf numFmtId="4" fontId="11" fillId="0" borderId="5" xfId="0" applyNumberFormat="1" applyFont="1" applyBorder="1" applyAlignment="1">
      <alignment horizontal="center" vertical="center" readingOrder="2"/>
    </xf>
    <xf numFmtId="3" fontId="9" fillId="0" borderId="6" xfId="0" applyNumberFormat="1" applyFont="1" applyBorder="1" applyAlignment="1">
      <alignment horizontal="left" vertical="center"/>
    </xf>
    <xf numFmtId="0" fontId="9" fillId="0" borderId="7" xfId="0" applyFont="1" applyBorder="1" applyAlignment="1">
      <alignment horizontal="right" vertical="center"/>
    </xf>
    <xf numFmtId="3" fontId="9" fillId="2" borderId="6" xfId="0" applyNumberFormat="1" applyFont="1" applyFill="1" applyBorder="1" applyAlignment="1">
      <alignment horizontal="left" vertical="center"/>
    </xf>
    <xf numFmtId="0" fontId="9" fillId="2" borderId="7" xfId="0" applyFont="1" applyFill="1" applyBorder="1" applyAlignment="1">
      <alignment horizontal="right" vertical="center"/>
    </xf>
    <xf numFmtId="3" fontId="9" fillId="0" borderId="0" xfId="0" applyNumberFormat="1" applyFont="1" applyAlignment="1">
      <alignment horizontal="left" vertical="center"/>
    </xf>
    <xf numFmtId="0" fontId="9" fillId="0" borderId="0" xfId="0" applyFont="1" applyAlignment="1">
      <alignment horizontal="right" vertical="center"/>
    </xf>
    <xf numFmtId="0" fontId="2" fillId="0" borderId="8" xfId="0" applyFont="1" applyBorder="1"/>
    <xf numFmtId="0" fontId="8" fillId="0" borderId="9" xfId="0" applyFont="1" applyBorder="1" applyAlignment="1">
      <alignment horizontal="center" vertical="center"/>
    </xf>
    <xf numFmtId="0" fontId="9" fillId="0" borderId="8" xfId="0" applyFont="1" applyBorder="1" applyAlignment="1">
      <alignment horizontal="right" vertical="center"/>
    </xf>
    <xf numFmtId="0" fontId="16" fillId="3" borderId="10" xfId="0" applyFont="1" applyFill="1" applyBorder="1" applyAlignment="1">
      <alignment vertical="center" textRotation="90"/>
    </xf>
    <xf numFmtId="0" fontId="17" fillId="0" borderId="0" xfId="0" applyFont="1" applyAlignment="1">
      <alignment horizontal="center" vertical="center"/>
    </xf>
    <xf numFmtId="3" fontId="18" fillId="0" borderId="0" xfId="0" applyNumberFormat="1" applyFont="1" applyAlignment="1">
      <alignment horizontal="left" vertical="center"/>
    </xf>
    <xf numFmtId="0" fontId="18" fillId="0" borderId="0" xfId="0" applyFont="1" applyAlignment="1">
      <alignment horizontal="right" vertical="center"/>
    </xf>
    <xf numFmtId="0" fontId="16" fillId="0" borderId="55" xfId="0" applyFont="1" applyBorder="1" applyAlignment="1">
      <alignment horizontal="center" vertical="center" textRotation="90"/>
    </xf>
    <xf numFmtId="0" fontId="19" fillId="0" borderId="56" xfId="0" applyFont="1" applyBorder="1" applyAlignment="1">
      <alignment horizontal="center" vertical="center" wrapText="1"/>
    </xf>
    <xf numFmtId="9" fontId="19" fillId="0" borderId="57" xfId="0" applyNumberFormat="1" applyFont="1" applyBorder="1" applyAlignment="1">
      <alignment horizontal="center" vertical="center" wrapText="1"/>
    </xf>
    <xf numFmtId="9" fontId="19" fillId="0" borderId="57" xfId="0" applyNumberFormat="1" applyFont="1" applyBorder="1" applyAlignment="1">
      <alignment horizontal="center" vertical="center" wrapText="1" readingOrder="2"/>
    </xf>
    <xf numFmtId="9" fontId="19" fillId="3" borderId="57" xfId="0" applyNumberFormat="1" applyFont="1" applyFill="1" applyBorder="1" applyAlignment="1">
      <alignment horizontal="center" vertical="center" wrapText="1"/>
    </xf>
    <xf numFmtId="0" fontId="20" fillId="3" borderId="11" xfId="0" applyFont="1" applyFill="1" applyBorder="1" applyAlignment="1">
      <alignment horizontal="center" vertical="center"/>
    </xf>
    <xf numFmtId="3" fontId="19" fillId="0" borderId="58" xfId="0" applyNumberFormat="1" applyFont="1" applyBorder="1" applyAlignment="1">
      <alignment horizontal="center" vertical="center" readingOrder="2"/>
    </xf>
    <xf numFmtId="39" fontId="19" fillId="0" borderId="58" xfId="0" applyNumberFormat="1" applyFont="1" applyBorder="1" applyAlignment="1">
      <alignment horizontal="center" vertical="center" readingOrder="2"/>
    </xf>
    <xf numFmtId="37" fontId="19" fillId="0" borderId="59" xfId="0" applyNumberFormat="1" applyFont="1" applyBorder="1" applyAlignment="1">
      <alignment horizontal="center" vertical="center" readingOrder="2"/>
    </xf>
    <xf numFmtId="39" fontId="21" fillId="0" borderId="60" xfId="0" applyNumberFormat="1" applyFont="1" applyBorder="1" applyAlignment="1">
      <alignment horizontal="center" vertical="center" readingOrder="2"/>
    </xf>
    <xf numFmtId="39" fontId="19" fillId="0" borderId="61" xfId="0" applyNumberFormat="1" applyFont="1" applyBorder="1" applyAlignment="1">
      <alignment horizontal="center" vertical="center" readingOrder="2"/>
    </xf>
    <xf numFmtId="39" fontId="19" fillId="0" borderId="60" xfId="0" applyNumberFormat="1" applyFont="1" applyBorder="1" applyAlignment="1">
      <alignment horizontal="center" vertical="center" readingOrder="2"/>
    </xf>
    <xf numFmtId="4" fontId="19" fillId="3" borderId="62" xfId="0" applyNumberFormat="1" applyFont="1" applyFill="1" applyBorder="1" applyAlignment="1">
      <alignment horizontal="center" vertical="center"/>
    </xf>
    <xf numFmtId="164" fontId="19" fillId="3" borderId="63" xfId="0" applyNumberFormat="1" applyFont="1" applyFill="1" applyBorder="1" applyAlignment="1">
      <alignment horizontal="center" vertical="center"/>
    </xf>
    <xf numFmtId="39" fontId="18" fillId="4" borderId="12" xfId="0" applyNumberFormat="1" applyFont="1" applyFill="1" applyBorder="1" applyAlignment="1">
      <alignment horizontal="center" vertical="center" readingOrder="2"/>
    </xf>
    <xf numFmtId="37" fontId="18" fillId="4" borderId="12" xfId="0" applyNumberFormat="1" applyFont="1" applyFill="1" applyBorder="1" applyAlignment="1">
      <alignment horizontal="center" vertical="center" readingOrder="2"/>
    </xf>
    <xf numFmtId="4" fontId="18" fillId="4" borderId="12" xfId="0" applyNumberFormat="1" applyFont="1" applyFill="1" applyBorder="1" applyAlignment="1">
      <alignment horizontal="center" vertical="center"/>
    </xf>
    <xf numFmtId="164" fontId="18" fillId="4" borderId="13" xfId="0" applyNumberFormat="1" applyFont="1" applyFill="1" applyBorder="1" applyAlignment="1">
      <alignment horizontal="center" vertical="center"/>
    </xf>
    <xf numFmtId="0" fontId="19" fillId="0" borderId="11" xfId="0" applyFont="1" applyBorder="1" applyAlignment="1">
      <alignment horizontal="center" vertical="center" wrapText="1" readingOrder="2"/>
    </xf>
    <xf numFmtId="0" fontId="19" fillId="0" borderId="14" xfId="0" applyFont="1" applyBorder="1" applyAlignment="1">
      <alignment horizontal="center" vertical="center"/>
    </xf>
    <xf numFmtId="0" fontId="18" fillId="4" borderId="15" xfId="0" applyFont="1" applyFill="1" applyBorder="1" applyAlignment="1">
      <alignment horizontal="center" vertical="center" wrapText="1" readingOrder="1"/>
    </xf>
    <xf numFmtId="3" fontId="18" fillId="4" borderId="16" xfId="0" applyNumberFormat="1" applyFont="1" applyFill="1" applyBorder="1" applyAlignment="1">
      <alignment horizontal="center" vertical="center" readingOrder="2"/>
    </xf>
    <xf numFmtId="39" fontId="18" fillId="4" borderId="16" xfId="0" applyNumberFormat="1" applyFont="1" applyFill="1" applyBorder="1" applyAlignment="1">
      <alignment horizontal="center" vertical="center" readingOrder="2"/>
    </xf>
    <xf numFmtId="37" fontId="18" fillId="4" borderId="16" xfId="0" applyNumberFormat="1" applyFont="1" applyFill="1" applyBorder="1" applyAlignment="1">
      <alignment horizontal="center" vertical="center" readingOrder="2"/>
    </xf>
    <xf numFmtId="4" fontId="18" fillId="4" borderId="16" xfId="0" applyNumberFormat="1" applyFont="1" applyFill="1" applyBorder="1" applyAlignment="1">
      <alignment horizontal="center" vertical="center"/>
    </xf>
    <xf numFmtId="164" fontId="18" fillId="4" borderId="17" xfId="0" applyNumberFormat="1" applyFont="1" applyFill="1" applyBorder="1" applyAlignment="1">
      <alignment horizontal="center" vertical="center"/>
    </xf>
    <xf numFmtId="3" fontId="18" fillId="4" borderId="12" xfId="0" applyNumberFormat="1" applyFont="1" applyFill="1" applyBorder="1" applyAlignment="1">
      <alignment horizontal="center" vertical="center"/>
    </xf>
    <xf numFmtId="166" fontId="18" fillId="4" borderId="16" xfId="0" applyNumberFormat="1" applyFont="1" applyFill="1" applyBorder="1" applyAlignment="1">
      <alignment horizontal="center" vertical="center" readingOrder="2"/>
    </xf>
    <xf numFmtId="165" fontId="18" fillId="4" borderId="16" xfId="0" applyNumberFormat="1" applyFont="1" applyFill="1" applyBorder="1" applyAlignment="1">
      <alignment horizontal="center" vertical="center"/>
    </xf>
    <xf numFmtId="0" fontId="18" fillId="4" borderId="18" xfId="0" applyFont="1" applyFill="1" applyBorder="1" applyAlignment="1">
      <alignment horizontal="center" vertical="center" wrapText="1" readingOrder="1"/>
    </xf>
    <xf numFmtId="3" fontId="18" fillId="4" borderId="12" xfId="0" applyNumberFormat="1" applyFont="1" applyFill="1" applyBorder="1" applyAlignment="1">
      <alignment horizontal="center" vertical="center" readingOrder="2"/>
    </xf>
    <xf numFmtId="0" fontId="16" fillId="4" borderId="10" xfId="0" applyFont="1" applyFill="1" applyBorder="1" applyAlignment="1">
      <alignment horizontal="center" vertical="center" textRotation="90"/>
    </xf>
    <xf numFmtId="3" fontId="18" fillId="4" borderId="16" xfId="0" applyNumberFormat="1" applyFont="1" applyFill="1" applyBorder="1" applyAlignment="1">
      <alignment horizontal="center" vertical="center"/>
    </xf>
    <xf numFmtId="0" fontId="17" fillId="0" borderId="0" xfId="0" applyFont="1"/>
    <xf numFmtId="0" fontId="6" fillId="0" borderId="11" xfId="0" applyFont="1" applyBorder="1"/>
    <xf numFmtId="0" fontId="17" fillId="0" borderId="8" xfId="0" applyFont="1" applyBorder="1" applyAlignment="1">
      <alignment horizontal="center" vertical="center"/>
    </xf>
    <xf numFmtId="0" fontId="17" fillId="0" borderId="0" xfId="0" applyFont="1" applyAlignment="1">
      <alignment vertical="center"/>
    </xf>
    <xf numFmtId="3" fontId="19" fillId="0" borderId="19" xfId="0" applyNumberFormat="1" applyFont="1" applyBorder="1" applyAlignment="1">
      <alignment horizontal="center" vertical="center"/>
    </xf>
    <xf numFmtId="39" fontId="19" fillId="0" borderId="19" xfId="0" applyNumberFormat="1" applyFont="1" applyBorder="1" applyAlignment="1">
      <alignment horizontal="center" vertical="center"/>
    </xf>
    <xf numFmtId="37" fontId="19" fillId="0" borderId="64" xfId="0" applyNumberFormat="1" applyFont="1" applyBorder="1" applyAlignment="1">
      <alignment horizontal="center" vertical="center"/>
    </xf>
    <xf numFmtId="39" fontId="19" fillId="0" borderId="65" xfId="0" applyNumberFormat="1" applyFont="1" applyBorder="1" applyAlignment="1">
      <alignment horizontal="center" vertical="center"/>
    </xf>
    <xf numFmtId="37" fontId="19" fillId="0" borderId="66" xfId="0" applyNumberFormat="1" applyFont="1" applyBorder="1" applyAlignment="1">
      <alignment horizontal="center" vertical="center"/>
    </xf>
    <xf numFmtId="39" fontId="16" fillId="4" borderId="20" xfId="0" applyNumberFormat="1" applyFont="1" applyFill="1" applyBorder="1" applyAlignment="1">
      <alignment horizontal="center" vertical="center"/>
    </xf>
    <xf numFmtId="9" fontId="19" fillId="0" borderId="67" xfId="0" applyNumberFormat="1" applyFont="1" applyBorder="1" applyAlignment="1">
      <alignment horizontal="center" vertical="center" wrapText="1" readingOrder="2"/>
    </xf>
    <xf numFmtId="9" fontId="19" fillId="0" borderId="67" xfId="0" applyNumberFormat="1" applyFont="1" applyBorder="1" applyAlignment="1">
      <alignment horizontal="center" vertical="center" wrapText="1"/>
    </xf>
    <xf numFmtId="4" fontId="19" fillId="3" borderId="56" xfId="0" applyNumberFormat="1" applyFont="1" applyFill="1" applyBorder="1" applyAlignment="1">
      <alignment horizontal="center" vertical="center"/>
    </xf>
    <xf numFmtId="165" fontId="18" fillId="3" borderId="68" xfId="0" applyNumberFormat="1" applyFont="1" applyFill="1" applyBorder="1" applyAlignment="1">
      <alignment horizontal="center" vertical="center"/>
    </xf>
    <xf numFmtId="3" fontId="19" fillId="3" borderId="56" xfId="0" applyNumberFormat="1" applyFont="1" applyFill="1" applyBorder="1" applyAlignment="1">
      <alignment horizontal="center" vertical="center"/>
    </xf>
    <xf numFmtId="9" fontId="18" fillId="0" borderId="57" xfId="0" applyNumberFormat="1" applyFont="1" applyBorder="1" applyAlignment="1">
      <alignment horizontal="center" vertical="center" wrapText="1"/>
    </xf>
    <xf numFmtId="9" fontId="18" fillId="0" borderId="57" xfId="0" applyNumberFormat="1" applyFont="1" applyBorder="1" applyAlignment="1">
      <alignment horizontal="center" vertical="center" wrapText="1" readingOrder="2"/>
    </xf>
    <xf numFmtId="9" fontId="18" fillId="3" borderId="4" xfId="0" applyNumberFormat="1" applyFont="1" applyFill="1" applyBorder="1" applyAlignment="1">
      <alignment horizontal="center" vertical="center" wrapText="1"/>
    </xf>
    <xf numFmtId="3" fontId="21" fillId="4" borderId="1" xfId="0" applyNumberFormat="1" applyFont="1" applyFill="1" applyBorder="1" applyAlignment="1">
      <alignment horizontal="center" vertical="center"/>
    </xf>
    <xf numFmtId="39" fontId="21" fillId="4" borderId="1" xfId="0" applyNumberFormat="1" applyFont="1" applyFill="1" applyBorder="1" applyAlignment="1">
      <alignment horizontal="center" vertical="center"/>
    </xf>
    <xf numFmtId="37" fontId="21" fillId="4" borderId="1" xfId="0" applyNumberFormat="1" applyFont="1" applyFill="1" applyBorder="1" applyAlignment="1">
      <alignment horizontal="center" vertical="center"/>
    </xf>
    <xf numFmtId="37" fontId="21" fillId="4" borderId="4" xfId="0" applyNumberFormat="1" applyFont="1" applyFill="1" applyBorder="1" applyAlignment="1">
      <alignment horizontal="center" vertical="center"/>
    </xf>
    <xf numFmtId="39" fontId="21" fillId="4" borderId="4" xfId="0" applyNumberFormat="1" applyFont="1" applyFill="1" applyBorder="1" applyAlignment="1">
      <alignment horizontal="center" vertical="center"/>
    </xf>
    <xf numFmtId="39" fontId="21" fillId="4" borderId="12" xfId="0" applyNumberFormat="1" applyFont="1" applyFill="1" applyBorder="1" applyAlignment="1">
      <alignment horizontal="center" vertical="center"/>
    </xf>
    <xf numFmtId="37" fontId="21" fillId="4" borderId="12" xfId="0" applyNumberFormat="1" applyFont="1" applyFill="1" applyBorder="1" applyAlignment="1">
      <alignment horizontal="center" vertical="center"/>
    </xf>
    <xf numFmtId="3" fontId="21" fillId="4" borderId="12" xfId="0" applyNumberFormat="1" applyFont="1" applyFill="1" applyBorder="1" applyAlignment="1">
      <alignment horizontal="center" vertical="center"/>
    </xf>
    <xf numFmtId="3" fontId="21" fillId="4" borderId="4" xfId="0" applyNumberFormat="1" applyFont="1" applyFill="1" applyBorder="1" applyAlignment="1">
      <alignment horizontal="center" vertical="center"/>
    </xf>
    <xf numFmtId="0" fontId="16" fillId="4" borderId="21" xfId="0" applyFont="1" applyFill="1" applyBorder="1" applyAlignment="1">
      <alignment vertical="center" textRotation="90"/>
    </xf>
    <xf numFmtId="9" fontId="18" fillId="0" borderId="4" xfId="0" applyNumberFormat="1" applyFont="1" applyBorder="1" applyAlignment="1">
      <alignment horizontal="center" vertical="center" wrapText="1"/>
    </xf>
    <xf numFmtId="9" fontId="18" fillId="0" borderId="4" xfId="0" applyNumberFormat="1" applyFont="1" applyBorder="1" applyAlignment="1">
      <alignment horizontal="center" vertical="center" wrapText="1" readingOrder="2"/>
    </xf>
    <xf numFmtId="0" fontId="19" fillId="0" borderId="22" xfId="0" applyFont="1" applyBorder="1" applyAlignment="1">
      <alignment horizontal="center" vertical="center"/>
    </xf>
    <xf numFmtId="0" fontId="19" fillId="0" borderId="14" xfId="0" applyFont="1" applyBorder="1" applyAlignment="1">
      <alignment horizontal="center" vertical="center" wrapText="1" readingOrder="2"/>
    </xf>
    <xf numFmtId="0" fontId="19" fillId="0" borderId="22" xfId="0" applyFont="1" applyBorder="1" applyAlignment="1">
      <alignment horizontal="center" vertical="center" wrapText="1" readingOrder="2"/>
    </xf>
    <xf numFmtId="0" fontId="13" fillId="0" borderId="0" xfId="0" applyFont="1" applyAlignment="1">
      <alignment horizontal="center" vertical="center" wrapText="1" readingOrder="2"/>
    </xf>
    <xf numFmtId="0" fontId="12" fillId="0" borderId="0" xfId="0" applyFont="1" applyAlignment="1">
      <alignment horizontal="center" vertical="center" wrapText="1" readingOrder="2"/>
    </xf>
    <xf numFmtId="0" fontId="14" fillId="0" borderId="11" xfId="0" applyFont="1" applyBorder="1" applyAlignment="1">
      <alignment horizontal="center"/>
    </xf>
    <xf numFmtId="0" fontId="14" fillId="0" borderId="0" xfId="0" applyFont="1"/>
    <xf numFmtId="0" fontId="19" fillId="0" borderId="0" xfId="0" applyFont="1" applyAlignment="1">
      <alignment horizontal="center" vertical="center" wrapText="1"/>
    </xf>
    <xf numFmtId="0" fontId="19" fillId="0" borderId="0" xfId="0" applyFont="1" applyAlignment="1">
      <alignment horizontal="center" vertical="center" readingOrder="1"/>
    </xf>
    <xf numFmtId="0" fontId="14" fillId="0" borderId="8" xfId="0" applyFont="1" applyBorder="1"/>
    <xf numFmtId="0" fontId="19" fillId="0" borderId="0" xfId="0" applyFont="1" applyAlignment="1">
      <alignment horizontal="center" vertical="center" wrapText="1" readingOrder="1"/>
    </xf>
    <xf numFmtId="4" fontId="21" fillId="4" borderId="1" xfId="0" applyNumberFormat="1" applyFont="1" applyFill="1" applyBorder="1" applyAlignment="1">
      <alignment horizontal="center" vertical="center"/>
    </xf>
    <xf numFmtId="4" fontId="21" fillId="4" borderId="12" xfId="0" applyNumberFormat="1" applyFont="1" applyFill="1" applyBorder="1" applyAlignment="1">
      <alignment horizontal="center" vertical="center"/>
    </xf>
    <xf numFmtId="164" fontId="21" fillId="4" borderId="13" xfId="0" applyNumberFormat="1" applyFont="1" applyFill="1" applyBorder="1" applyAlignment="1">
      <alignment horizontal="center" vertical="center"/>
    </xf>
    <xf numFmtId="164" fontId="21" fillId="4" borderId="23" xfId="0" applyNumberFormat="1" applyFont="1" applyFill="1" applyBorder="1" applyAlignment="1">
      <alignment horizontal="center" vertical="center"/>
    </xf>
    <xf numFmtId="4" fontId="21" fillId="4" borderId="4" xfId="0" applyNumberFormat="1" applyFont="1" applyFill="1" applyBorder="1" applyAlignment="1">
      <alignment horizontal="center" vertical="center"/>
    </xf>
    <xf numFmtId="164" fontId="21" fillId="4" borderId="24" xfId="0" applyNumberFormat="1" applyFont="1" applyFill="1" applyBorder="1" applyAlignment="1">
      <alignment horizontal="center" vertical="center"/>
    </xf>
    <xf numFmtId="0" fontId="19" fillId="0" borderId="8" xfId="0" applyFont="1" applyBorder="1" applyAlignment="1">
      <alignment horizontal="center" vertical="center"/>
    </xf>
    <xf numFmtId="3" fontId="21" fillId="4" borderId="16" xfId="0" applyNumberFormat="1" applyFont="1" applyFill="1" applyBorder="1" applyAlignment="1">
      <alignment horizontal="center" vertical="center"/>
    </xf>
    <xf numFmtId="39" fontId="21" fillId="4" borderId="16" xfId="0" applyNumberFormat="1" applyFont="1" applyFill="1" applyBorder="1" applyAlignment="1">
      <alignment horizontal="center" vertical="center"/>
    </xf>
    <xf numFmtId="37" fontId="21" fillId="4" borderId="16" xfId="0" applyNumberFormat="1" applyFont="1" applyFill="1" applyBorder="1" applyAlignment="1">
      <alignment horizontal="center" vertical="center"/>
    </xf>
    <xf numFmtId="4" fontId="21" fillId="4" borderId="16" xfId="0" applyNumberFormat="1" applyFont="1" applyFill="1" applyBorder="1" applyAlignment="1">
      <alignment horizontal="center" vertical="center"/>
    </xf>
    <xf numFmtId="164" fontId="21" fillId="4" borderId="17" xfId="0" applyNumberFormat="1" applyFont="1" applyFill="1" applyBorder="1" applyAlignment="1">
      <alignment horizontal="center" vertical="center"/>
    </xf>
    <xf numFmtId="0" fontId="21" fillId="4" borderId="18" xfId="0" applyFont="1" applyFill="1" applyBorder="1" applyAlignment="1">
      <alignment horizontal="center" vertical="center" wrapText="1" readingOrder="1"/>
    </xf>
    <xf numFmtId="0" fontId="15" fillId="0" borderId="0" xfId="0" applyFont="1" applyAlignment="1">
      <alignment horizontal="center" vertical="center" wrapText="1" readingOrder="2"/>
    </xf>
    <xf numFmtId="0" fontId="19" fillId="0" borderId="14" xfId="0" applyFont="1" applyBorder="1" applyAlignment="1">
      <alignment horizontal="center" vertical="center" readingOrder="1"/>
    </xf>
    <xf numFmtId="0" fontId="19" fillId="0" borderId="0" xfId="0" applyFont="1" applyAlignment="1">
      <alignment horizontal="center" vertical="center"/>
    </xf>
    <xf numFmtId="0" fontId="19" fillId="0" borderId="0" xfId="0" applyFont="1" applyAlignment="1">
      <alignment horizontal="center" vertical="center" wrapText="1" readingOrder="2"/>
    </xf>
    <xf numFmtId="0" fontId="21" fillId="4" borderId="25" xfId="0" applyFont="1" applyFill="1" applyBorder="1" applyAlignment="1">
      <alignment horizontal="center" vertical="center" wrapText="1" readingOrder="1"/>
    </xf>
    <xf numFmtId="4" fontId="21" fillId="4" borderId="26" xfId="0" applyNumberFormat="1" applyFont="1" applyFill="1" applyBorder="1" applyAlignment="1">
      <alignment horizontal="center" vertical="center"/>
    </xf>
    <xf numFmtId="164" fontId="21" fillId="4" borderId="27" xfId="0" applyNumberFormat="1" applyFont="1" applyFill="1" applyBorder="1" applyAlignment="1">
      <alignment horizontal="center" vertical="center"/>
    </xf>
    <xf numFmtId="0" fontId="21" fillId="4" borderId="28" xfId="0" applyFont="1" applyFill="1" applyBorder="1" applyAlignment="1">
      <alignment horizontal="center" vertical="center" wrapText="1" readingOrder="1"/>
    </xf>
    <xf numFmtId="3" fontId="21" fillId="4" borderId="29" xfId="0" applyNumberFormat="1" applyFont="1" applyFill="1" applyBorder="1" applyAlignment="1">
      <alignment horizontal="center" vertical="center"/>
    </xf>
    <xf numFmtId="0" fontId="21" fillId="4" borderId="30" xfId="0" applyFont="1" applyFill="1" applyBorder="1" applyAlignment="1">
      <alignment horizontal="center" vertical="center" wrapText="1" readingOrder="1"/>
    </xf>
    <xf numFmtId="164" fontId="21" fillId="4" borderId="31" xfId="0" applyNumberFormat="1" applyFont="1" applyFill="1" applyBorder="1" applyAlignment="1">
      <alignment horizontal="center" vertical="center"/>
    </xf>
    <xf numFmtId="3" fontId="21" fillId="4" borderId="32" xfId="0" applyNumberFormat="1" applyFont="1" applyFill="1" applyBorder="1" applyAlignment="1">
      <alignment horizontal="center" vertical="center"/>
    </xf>
    <xf numFmtId="4" fontId="21" fillId="4" borderId="33" xfId="0" applyNumberFormat="1" applyFont="1" applyFill="1" applyBorder="1" applyAlignment="1">
      <alignment horizontal="center" vertical="center"/>
    </xf>
    <xf numFmtId="0" fontId="21" fillId="4" borderId="34" xfId="0" applyFont="1" applyFill="1" applyBorder="1" applyAlignment="1">
      <alignment horizontal="center" vertical="center" wrapText="1" readingOrder="1"/>
    </xf>
    <xf numFmtId="4" fontId="21" fillId="4" borderId="35" xfId="0" applyNumberFormat="1" applyFont="1" applyFill="1" applyBorder="1" applyAlignment="1">
      <alignment horizontal="center" vertical="center"/>
    </xf>
    <xf numFmtId="9" fontId="21" fillId="4" borderId="36" xfId="0" applyNumberFormat="1" applyFont="1" applyFill="1" applyBorder="1" applyAlignment="1">
      <alignment horizontal="center" vertical="center" wrapText="1"/>
    </xf>
    <xf numFmtId="39" fontId="21" fillId="4" borderId="35" xfId="0" applyNumberFormat="1" applyFont="1" applyFill="1" applyBorder="1" applyAlignment="1">
      <alignment horizontal="center" vertical="center"/>
    </xf>
    <xf numFmtId="165" fontId="21" fillId="4" borderId="23" xfId="0" applyNumberFormat="1" applyFont="1" applyFill="1" applyBorder="1" applyAlignment="1">
      <alignment horizontal="center" vertical="center"/>
    </xf>
    <xf numFmtId="37" fontId="21" fillId="4" borderId="37" xfId="0" applyNumberFormat="1" applyFont="1" applyFill="1" applyBorder="1" applyAlignment="1">
      <alignment horizontal="center" vertical="center"/>
    </xf>
    <xf numFmtId="0" fontId="21" fillId="4" borderId="6" xfId="0" applyFont="1" applyFill="1" applyBorder="1" applyAlignment="1">
      <alignment horizontal="center" vertical="center" wrapText="1" readingOrder="1"/>
    </xf>
    <xf numFmtId="3" fontId="21" fillId="4" borderId="38" xfId="0" applyNumberFormat="1" applyFont="1" applyFill="1" applyBorder="1" applyAlignment="1">
      <alignment horizontal="center" vertical="center"/>
    </xf>
    <xf numFmtId="39" fontId="21" fillId="4" borderId="38" xfId="0" applyNumberFormat="1" applyFont="1" applyFill="1" applyBorder="1" applyAlignment="1">
      <alignment horizontal="center" vertical="center"/>
    </xf>
    <xf numFmtId="37" fontId="21" fillId="4" borderId="38" xfId="0" applyNumberFormat="1" applyFont="1" applyFill="1" applyBorder="1" applyAlignment="1">
      <alignment horizontal="center" vertical="center"/>
    </xf>
    <xf numFmtId="4" fontId="21" fillId="4" borderId="38" xfId="0" applyNumberFormat="1" applyFont="1" applyFill="1" applyBorder="1" applyAlignment="1">
      <alignment horizontal="center" vertical="center"/>
    </xf>
    <xf numFmtId="164" fontId="21" fillId="4" borderId="39" xfId="0" applyNumberFormat="1" applyFont="1" applyFill="1" applyBorder="1" applyAlignment="1">
      <alignment horizontal="center" vertical="center"/>
    </xf>
    <xf numFmtId="0" fontId="19" fillId="0" borderId="40" xfId="0" applyFont="1" applyBorder="1" applyAlignment="1">
      <alignment vertical="center"/>
    </xf>
    <xf numFmtId="0" fontId="14" fillId="0" borderId="14" xfId="0" applyFont="1" applyBorder="1"/>
    <xf numFmtId="0" fontId="14" fillId="0" borderId="7" xfId="0" applyFont="1" applyBorder="1"/>
    <xf numFmtId="1" fontId="19" fillId="4" borderId="41" xfId="0" applyNumberFormat="1" applyFont="1" applyFill="1" applyBorder="1" applyAlignment="1">
      <alignment horizontal="center" vertical="center" textRotation="90"/>
    </xf>
    <xf numFmtId="9" fontId="19" fillId="4" borderId="42" xfId="0" applyNumberFormat="1" applyFont="1" applyFill="1" applyBorder="1" applyAlignment="1">
      <alignment horizontal="center" vertical="center" wrapText="1"/>
    </xf>
    <xf numFmtId="3" fontId="19" fillId="4" borderId="19" xfId="0" applyNumberFormat="1" applyFont="1" applyFill="1" applyBorder="1" applyAlignment="1">
      <alignment horizontal="center" vertical="center"/>
    </xf>
    <xf numFmtId="39" fontId="19" fillId="4" borderId="19" xfId="0" applyNumberFormat="1" applyFont="1" applyFill="1" applyBorder="1" applyAlignment="1">
      <alignment horizontal="center" vertical="center"/>
    </xf>
    <xf numFmtId="37" fontId="19" fillId="4" borderId="20" xfId="0" applyNumberFormat="1" applyFont="1" applyFill="1" applyBorder="1" applyAlignment="1">
      <alignment horizontal="center" vertical="center"/>
    </xf>
    <xf numFmtId="39" fontId="19" fillId="4" borderId="20" xfId="0" applyNumberFormat="1" applyFont="1" applyFill="1" applyBorder="1" applyAlignment="1">
      <alignment horizontal="center" vertical="center"/>
    </xf>
    <xf numFmtId="3" fontId="19" fillId="4" borderId="42" xfId="0" applyNumberFormat="1" applyFont="1" applyFill="1" applyBorder="1" applyAlignment="1">
      <alignment horizontal="center" vertical="center"/>
    </xf>
    <xf numFmtId="4" fontId="19" fillId="4" borderId="43" xfId="0" applyNumberFormat="1" applyFont="1" applyFill="1" applyBorder="1" applyAlignment="1">
      <alignment horizontal="center" vertical="center"/>
    </xf>
    <xf numFmtId="165" fontId="19" fillId="4" borderId="44" xfId="0" applyNumberFormat="1" applyFont="1" applyFill="1" applyBorder="1" applyAlignment="1">
      <alignment horizontal="center" vertical="center"/>
    </xf>
    <xf numFmtId="0" fontId="14" fillId="0" borderId="45" xfId="0" applyFont="1" applyBorder="1"/>
    <xf numFmtId="0" fontId="14" fillId="0" borderId="11" xfId="0" applyFont="1" applyBorder="1"/>
    <xf numFmtId="0" fontId="12" fillId="0" borderId="0" xfId="0" applyFont="1" applyAlignment="1">
      <alignment horizontal="center" vertical="center"/>
    </xf>
    <xf numFmtId="0" fontId="12" fillId="0" borderId="0" xfId="0" applyFont="1" applyAlignment="1">
      <alignment horizontal="center" vertical="center" wrapText="1"/>
    </xf>
    <xf numFmtId="0" fontId="12" fillId="0" borderId="14" xfId="0" applyFont="1" applyBorder="1" applyAlignment="1">
      <alignment horizontal="center" vertical="center" wrapText="1" readingOrder="2"/>
    </xf>
    <xf numFmtId="0" fontId="14" fillId="0" borderId="6" xfId="0" applyFont="1" applyBorder="1" applyAlignment="1">
      <alignment horizontal="center"/>
    </xf>
    <xf numFmtId="0" fontId="19" fillId="0" borderId="40" xfId="0" applyFont="1" applyBorder="1" applyAlignment="1">
      <alignment horizontal="center" vertical="center"/>
    </xf>
    <xf numFmtId="0" fontId="19" fillId="0" borderId="14" xfId="0" applyFont="1" applyBorder="1" applyAlignment="1">
      <alignment horizontal="center" vertical="center" wrapText="1" readingOrder="1"/>
    </xf>
    <xf numFmtId="0" fontId="19" fillId="0" borderId="7" xfId="0" applyFont="1" applyBorder="1" applyAlignment="1">
      <alignment horizontal="center" vertical="center"/>
    </xf>
    <xf numFmtId="0" fontId="21" fillId="4" borderId="2" xfId="0" applyFont="1" applyFill="1" applyBorder="1" applyAlignment="1">
      <alignment horizontal="center" vertical="center" wrapText="1" readingOrder="1"/>
    </xf>
    <xf numFmtId="0" fontId="5" fillId="4" borderId="28" xfId="0" applyFont="1" applyFill="1" applyBorder="1" applyAlignment="1">
      <alignment horizontal="center" vertical="center" wrapText="1" readingOrder="1"/>
    </xf>
    <xf numFmtId="0" fontId="21" fillId="4" borderId="15" xfId="0" applyFont="1" applyFill="1" applyBorder="1" applyAlignment="1">
      <alignment horizontal="center" vertical="center" wrapText="1" readingOrder="1"/>
    </xf>
    <xf numFmtId="0" fontId="18" fillId="0" borderId="45" xfId="0" applyFont="1" applyBorder="1" applyAlignment="1">
      <alignment vertical="center" textRotation="90" wrapText="1"/>
    </xf>
    <xf numFmtId="0" fontId="18" fillId="0" borderId="11" xfId="0" applyFont="1" applyBorder="1" applyAlignment="1">
      <alignment vertical="center" textRotation="90" wrapText="1"/>
    </xf>
    <xf numFmtId="0" fontId="18" fillId="0" borderId="6" xfId="0" applyFont="1" applyBorder="1" applyAlignment="1">
      <alignment vertical="center" textRotation="90" wrapText="1"/>
    </xf>
    <xf numFmtId="0" fontId="19" fillId="0" borderId="45" xfId="0" applyFont="1" applyBorder="1" applyAlignment="1">
      <alignment vertical="center" textRotation="90" wrapText="1"/>
    </xf>
    <xf numFmtId="0" fontId="19" fillId="0" borderId="11" xfId="0" applyFont="1" applyBorder="1" applyAlignment="1">
      <alignment vertical="center" textRotation="90" wrapText="1"/>
    </xf>
    <xf numFmtId="0" fontId="19" fillId="0" borderId="6" xfId="0" applyFont="1" applyBorder="1" applyAlignment="1">
      <alignment vertical="center" textRotation="90" wrapText="1"/>
    </xf>
    <xf numFmtId="0" fontId="23" fillId="5" borderId="6" xfId="0" applyFont="1" applyFill="1" applyBorder="1" applyAlignment="1">
      <alignment horizontal="right" vertical="center" wrapText="1"/>
    </xf>
    <xf numFmtId="0" fontId="23" fillId="5" borderId="8" xfId="0" applyFont="1" applyFill="1" applyBorder="1" applyAlignment="1">
      <alignment horizontal="right" vertical="center" wrapText="1"/>
    </xf>
    <xf numFmtId="0" fontId="23" fillId="5" borderId="7" xfId="0" applyFont="1" applyFill="1" applyBorder="1" applyAlignment="1">
      <alignment horizontal="right" vertical="center" wrapText="1"/>
    </xf>
    <xf numFmtId="9" fontId="19" fillId="3" borderId="69" xfId="0" applyNumberFormat="1" applyFont="1" applyFill="1" applyBorder="1" applyAlignment="1">
      <alignment horizontal="center" vertical="center" wrapText="1"/>
    </xf>
    <xf numFmtId="9" fontId="19" fillId="3" borderId="69" xfId="0" applyNumberFormat="1" applyFont="1" applyFill="1" applyBorder="1" applyAlignment="1">
      <alignment horizontal="center" vertical="center"/>
    </xf>
    <xf numFmtId="9" fontId="19" fillId="0" borderId="67" xfId="0" applyNumberFormat="1" applyFont="1" applyBorder="1" applyAlignment="1">
      <alignment horizontal="center" vertical="center" wrapText="1" readingOrder="2"/>
    </xf>
    <xf numFmtId="9" fontId="19" fillId="0" borderId="70" xfId="0" applyNumberFormat="1" applyFont="1" applyBorder="1" applyAlignment="1">
      <alignment horizontal="center" vertical="center" wrapText="1" readingOrder="2"/>
    </xf>
    <xf numFmtId="9" fontId="19" fillId="0" borderId="71" xfId="0" applyNumberFormat="1" applyFont="1" applyBorder="1" applyAlignment="1">
      <alignment horizontal="center" vertical="center" wrapText="1"/>
    </xf>
    <xf numFmtId="9" fontId="19" fillId="0" borderId="72" xfId="0" applyNumberFormat="1" applyFont="1" applyBorder="1" applyAlignment="1">
      <alignment horizontal="center" vertical="center" wrapText="1"/>
    </xf>
    <xf numFmtId="9" fontId="19" fillId="0" borderId="73" xfId="0" applyNumberFormat="1" applyFont="1" applyBorder="1" applyAlignment="1">
      <alignment horizontal="center" vertical="center" wrapText="1"/>
    </xf>
    <xf numFmtId="0" fontId="19" fillId="0" borderId="69" xfId="0" applyFont="1" applyBorder="1" applyAlignment="1">
      <alignment horizontal="center" vertical="center" wrapText="1"/>
    </xf>
    <xf numFmtId="0" fontId="19" fillId="0" borderId="74" xfId="0" applyFont="1" applyBorder="1" applyAlignment="1">
      <alignment horizontal="center" vertical="center" wrapText="1"/>
    </xf>
    <xf numFmtId="0" fontId="19" fillId="0" borderId="57" xfId="0" applyFont="1" applyBorder="1" applyAlignment="1">
      <alignment horizontal="center" vertical="center"/>
    </xf>
    <xf numFmtId="9" fontId="19" fillId="0" borderId="69" xfId="0" applyNumberFormat="1" applyFont="1" applyBorder="1" applyAlignment="1">
      <alignment horizontal="center" vertical="center" wrapText="1"/>
    </xf>
    <xf numFmtId="9" fontId="19" fillId="0" borderId="69" xfId="0" applyNumberFormat="1" applyFont="1" applyBorder="1" applyAlignment="1">
      <alignment horizontal="center" vertical="center"/>
    </xf>
    <xf numFmtId="0" fontId="18" fillId="0" borderId="1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4" xfId="0" applyFont="1" applyBorder="1" applyAlignment="1">
      <alignment horizontal="center" vertical="center"/>
    </xf>
    <xf numFmtId="0" fontId="7" fillId="0" borderId="8"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33" xfId="0" applyFont="1" applyBorder="1" applyAlignment="1">
      <alignment horizontal="center" vertical="center"/>
    </xf>
    <xf numFmtId="0" fontId="8" fillId="0" borderId="32"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22" fillId="5" borderId="45" xfId="0" applyFont="1" applyFill="1" applyBorder="1" applyAlignment="1">
      <alignment horizontal="center" vertical="center" wrapText="1"/>
    </xf>
    <xf numFmtId="0" fontId="22" fillId="5" borderId="22" xfId="0" applyFont="1" applyFill="1" applyBorder="1" applyAlignment="1">
      <alignment horizontal="center" vertical="center" wrapText="1"/>
    </xf>
    <xf numFmtId="0" fontId="22" fillId="5" borderId="40" xfId="0" applyFont="1" applyFill="1" applyBorder="1" applyAlignment="1">
      <alignment horizontal="center" vertical="center" wrapText="1"/>
    </xf>
    <xf numFmtId="0" fontId="23" fillId="5" borderId="11" xfId="0" applyFont="1" applyFill="1" applyBorder="1" applyAlignment="1">
      <alignment horizontal="right" vertical="center" wrapText="1"/>
    </xf>
    <xf numFmtId="0" fontId="23" fillId="5" borderId="0" xfId="0" applyFont="1" applyFill="1" applyAlignment="1">
      <alignment horizontal="right" vertical="center" wrapText="1"/>
    </xf>
    <xf numFmtId="0" fontId="23" fillId="5" borderId="14" xfId="0" applyFont="1" applyFill="1" applyBorder="1" applyAlignment="1">
      <alignment horizontal="right" vertical="center" wrapText="1"/>
    </xf>
    <xf numFmtId="9" fontId="19" fillId="0" borderId="81" xfId="0" applyNumberFormat="1" applyFont="1" applyBorder="1" applyAlignment="1">
      <alignment horizontal="center" vertical="center" wrapText="1"/>
    </xf>
    <xf numFmtId="9" fontId="19" fillId="0" borderId="76" xfId="0" applyNumberFormat="1" applyFont="1" applyBorder="1" applyAlignment="1">
      <alignment horizontal="center" vertical="center" wrapText="1"/>
    </xf>
    <xf numFmtId="9" fontId="19" fillId="3" borderId="67" xfId="0" applyNumberFormat="1" applyFont="1" applyFill="1" applyBorder="1" applyAlignment="1">
      <alignment horizontal="center" vertical="center" wrapText="1"/>
    </xf>
    <xf numFmtId="9" fontId="19" fillId="3" borderId="70" xfId="0" applyNumberFormat="1" applyFont="1" applyFill="1" applyBorder="1" applyAlignment="1">
      <alignment horizontal="center" vertical="center" wrapText="1"/>
    </xf>
    <xf numFmtId="9" fontId="18" fillId="0" borderId="1" xfId="0" applyNumberFormat="1" applyFont="1" applyBorder="1" applyAlignment="1">
      <alignment horizontal="center" vertical="center" wrapText="1"/>
    </xf>
    <xf numFmtId="9" fontId="18" fillId="0" borderId="4" xfId="0" applyNumberFormat="1" applyFont="1" applyBorder="1" applyAlignment="1">
      <alignment horizontal="center" vertical="center" wrapText="1"/>
    </xf>
    <xf numFmtId="0" fontId="18" fillId="4" borderId="10" xfId="0" applyFont="1" applyFill="1" applyBorder="1" applyAlignment="1">
      <alignment horizontal="center" vertical="center" textRotation="90"/>
    </xf>
    <xf numFmtId="0" fontId="19" fillId="0" borderId="45" xfId="0" applyFont="1" applyBorder="1" applyAlignment="1">
      <alignment horizontal="right" vertical="center" wrapText="1" readingOrder="2"/>
    </xf>
    <xf numFmtId="0" fontId="19" fillId="0" borderId="22" xfId="0" applyFont="1" applyBorder="1" applyAlignment="1">
      <alignment horizontal="right" vertical="center" wrapText="1" readingOrder="2"/>
    </xf>
    <xf numFmtId="0" fontId="19" fillId="0" borderId="40" xfId="0" applyFont="1" applyBorder="1" applyAlignment="1">
      <alignment horizontal="right" vertical="center" wrapText="1" readingOrder="2"/>
    </xf>
    <xf numFmtId="9" fontId="18" fillId="0" borderId="12" xfId="0" applyNumberFormat="1" applyFont="1" applyBorder="1" applyAlignment="1">
      <alignment horizontal="center" vertical="center" wrapText="1"/>
    </xf>
    <xf numFmtId="9" fontId="19" fillId="0" borderId="75" xfId="0" applyNumberFormat="1" applyFont="1" applyBorder="1" applyAlignment="1">
      <alignment horizontal="center" vertical="center" wrapText="1"/>
    </xf>
    <xf numFmtId="9" fontId="18" fillId="0" borderId="1" xfId="0" applyNumberFormat="1" applyFont="1" applyBorder="1" applyAlignment="1">
      <alignment horizontal="center" vertical="center" wrapText="1" readingOrder="2"/>
    </xf>
    <xf numFmtId="9" fontId="18" fillId="0" borderId="4" xfId="0" applyNumberFormat="1" applyFont="1" applyBorder="1" applyAlignment="1">
      <alignment horizontal="center" vertical="center" wrapText="1" readingOrder="2"/>
    </xf>
    <xf numFmtId="0" fontId="24" fillId="5" borderId="52" xfId="0" applyFont="1" applyFill="1" applyBorder="1" applyAlignment="1">
      <alignment horizontal="center" vertical="center" wrapText="1"/>
    </xf>
    <xf numFmtId="0" fontId="24" fillId="5" borderId="53" xfId="0" applyFont="1" applyFill="1" applyBorder="1" applyAlignment="1">
      <alignment horizontal="center" vertical="center" wrapText="1"/>
    </xf>
    <xf numFmtId="0" fontId="24" fillId="5" borderId="44"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24" xfId="0" applyFont="1" applyFill="1" applyBorder="1" applyAlignment="1">
      <alignment horizontal="center" vertical="center" wrapText="1"/>
    </xf>
    <xf numFmtId="9" fontId="19" fillId="0" borderId="67" xfId="0" applyNumberFormat="1" applyFont="1" applyBorder="1" applyAlignment="1">
      <alignment horizontal="center" vertical="center" wrapText="1"/>
    </xf>
    <xf numFmtId="9" fontId="19" fillId="0" borderId="70" xfId="0" applyNumberFormat="1" applyFont="1" applyBorder="1" applyAlignment="1">
      <alignment horizontal="center" vertical="center" wrapText="1"/>
    </xf>
    <xf numFmtId="0" fontId="18" fillId="4" borderId="21" xfId="0" applyFont="1" applyFill="1" applyBorder="1" applyAlignment="1">
      <alignment horizontal="center" vertical="center" textRotation="90"/>
    </xf>
    <xf numFmtId="0" fontId="18" fillId="4" borderId="11" xfId="0" applyFont="1" applyFill="1" applyBorder="1" applyAlignment="1">
      <alignment horizontal="center" vertical="center" textRotation="90"/>
    </xf>
    <xf numFmtId="0" fontId="18" fillId="4" borderId="54" xfId="0" applyFont="1" applyFill="1" applyBorder="1" applyAlignment="1">
      <alignment horizontal="center" vertical="center" textRotation="90"/>
    </xf>
    <xf numFmtId="9" fontId="18" fillId="0" borderId="75" xfId="0" applyNumberFormat="1" applyFont="1" applyBorder="1" applyAlignment="1">
      <alignment horizontal="center" vertical="center" wrapText="1"/>
    </xf>
    <xf numFmtId="9" fontId="18" fillId="0" borderId="77" xfId="0" applyNumberFormat="1" applyFont="1" applyBorder="1" applyAlignment="1">
      <alignment horizontal="center" vertical="center" wrapText="1"/>
    </xf>
    <xf numFmtId="9" fontId="18" fillId="0" borderId="12" xfId="0" applyNumberFormat="1" applyFont="1" applyBorder="1" applyAlignment="1">
      <alignment horizontal="center" vertical="center"/>
    </xf>
    <xf numFmtId="9" fontId="18" fillId="0" borderId="76" xfId="0" applyNumberFormat="1" applyFont="1" applyBorder="1" applyAlignment="1">
      <alignment horizontal="center" vertical="center" wrapText="1"/>
    </xf>
    <xf numFmtId="0" fontId="19" fillId="3" borderId="78" xfId="0" applyFont="1" applyFill="1" applyBorder="1" applyAlignment="1">
      <alignment horizontal="center" vertical="center" wrapText="1"/>
    </xf>
    <xf numFmtId="0" fontId="19" fillId="3" borderId="79" xfId="0" applyFont="1" applyFill="1" applyBorder="1" applyAlignment="1">
      <alignment horizontal="center" vertical="center" wrapText="1"/>
    </xf>
    <xf numFmtId="0" fontId="19" fillId="3" borderId="80" xfId="0" applyFont="1" applyFill="1" applyBorder="1" applyAlignment="1">
      <alignment horizontal="center" vertical="center" wrapText="1"/>
    </xf>
    <xf numFmtId="9" fontId="19" fillId="0" borderId="77" xfId="0" applyNumberFormat="1" applyFont="1" applyBorder="1" applyAlignment="1">
      <alignment horizontal="center" vertical="center" wrapText="1"/>
    </xf>
    <xf numFmtId="9" fontId="18" fillId="3" borderId="12" xfId="0" applyNumberFormat="1" applyFont="1" applyFill="1" applyBorder="1" applyAlignment="1">
      <alignment horizontal="center" vertical="center" wrapText="1"/>
    </xf>
    <xf numFmtId="9" fontId="18" fillId="3" borderId="1" xfId="0" applyNumberFormat="1" applyFont="1" applyFill="1" applyBorder="1" applyAlignment="1">
      <alignment horizontal="center" vertical="center" wrapText="1"/>
    </xf>
    <xf numFmtId="0" fontId="19" fillId="0" borderId="21" xfId="0" applyFont="1" applyBorder="1" applyAlignment="1">
      <alignment horizontal="center" vertical="center" textRotation="90" wrapText="1"/>
    </xf>
    <xf numFmtId="0" fontId="19" fillId="0" borderId="10" xfId="0" applyFont="1" applyBorder="1" applyAlignment="1">
      <alignment horizontal="center" vertical="center" textRotation="90" wrapText="1"/>
    </xf>
    <xf numFmtId="0" fontId="19" fillId="0" borderId="54" xfId="0" applyFont="1" applyBorder="1" applyAlignment="1">
      <alignment horizontal="center" vertical="center" textRotation="90" wrapText="1"/>
    </xf>
    <xf numFmtId="0" fontId="19" fillId="0" borderId="83" xfId="0" applyFont="1" applyBorder="1" applyAlignment="1">
      <alignment horizontal="center" vertical="center" textRotation="90" wrapText="1"/>
    </xf>
    <xf numFmtId="0" fontId="19" fillId="0" borderId="83" xfId="0" applyFont="1" applyBorder="1" applyAlignment="1">
      <alignment horizontal="center" vertical="center" textRotation="90"/>
    </xf>
    <xf numFmtId="9" fontId="19" fillId="0" borderId="84" xfId="0" applyNumberFormat="1" applyFont="1" applyBorder="1" applyAlignment="1">
      <alignment horizontal="center" vertical="center" wrapText="1"/>
    </xf>
    <xf numFmtId="9" fontId="19" fillId="0" borderId="85" xfId="0" applyNumberFormat="1" applyFont="1" applyBorder="1" applyAlignment="1">
      <alignment horizontal="center" vertical="center" wrapText="1"/>
    </xf>
    <xf numFmtId="9" fontId="19" fillId="0" borderId="86" xfId="0" applyNumberFormat="1" applyFont="1" applyBorder="1" applyAlignment="1">
      <alignment horizontal="center" vertical="center" wrapText="1"/>
    </xf>
    <xf numFmtId="9" fontId="19" fillId="0" borderId="74" xfId="0" applyNumberFormat="1" applyFont="1" applyBorder="1" applyAlignment="1">
      <alignment horizontal="center" vertical="center" wrapText="1"/>
    </xf>
    <xf numFmtId="0" fontId="16" fillId="4" borderId="41" xfId="0" applyFont="1" applyFill="1" applyBorder="1" applyAlignment="1">
      <alignment horizontal="center" vertical="center" textRotation="90"/>
    </xf>
    <xf numFmtId="0" fontId="16" fillId="4" borderId="10" xfId="0" applyFont="1" applyFill="1" applyBorder="1" applyAlignment="1">
      <alignment horizontal="center" vertical="center" textRotation="90"/>
    </xf>
    <xf numFmtId="0" fontId="16" fillId="4" borderId="54" xfId="0" applyFont="1" applyFill="1" applyBorder="1" applyAlignment="1">
      <alignment horizontal="center" vertical="center" textRotation="90"/>
    </xf>
    <xf numFmtId="0" fontId="25" fillId="5" borderId="52" xfId="0" applyFont="1" applyFill="1" applyBorder="1" applyAlignment="1">
      <alignment horizontal="center" vertical="center" wrapText="1"/>
    </xf>
    <xf numFmtId="0" fontId="25" fillId="5" borderId="53" xfId="0" applyFont="1" applyFill="1" applyBorder="1" applyAlignment="1">
      <alignment horizontal="center" vertical="center" wrapText="1"/>
    </xf>
    <xf numFmtId="0" fontId="25" fillId="5" borderId="44" xfId="0" applyFont="1" applyFill="1" applyBorder="1" applyAlignment="1">
      <alignment horizontal="center" vertical="center" wrapText="1"/>
    </xf>
    <xf numFmtId="0" fontId="18" fillId="3" borderId="79" xfId="0" applyFont="1" applyFill="1" applyBorder="1" applyAlignment="1">
      <alignment horizontal="center" vertical="center" wrapText="1"/>
    </xf>
    <xf numFmtId="0" fontId="18" fillId="3" borderId="80" xfId="0" applyFont="1" applyFill="1" applyBorder="1" applyAlignment="1">
      <alignment horizontal="center" vertical="center" wrapText="1"/>
    </xf>
    <xf numFmtId="9" fontId="19" fillId="3" borderId="82" xfId="0" applyNumberFormat="1" applyFont="1" applyFill="1" applyBorder="1" applyAlignment="1">
      <alignment horizontal="center" vertical="center" wrapText="1"/>
    </xf>
    <xf numFmtId="0" fontId="19" fillId="0" borderId="86" xfId="0" applyFont="1" applyBorder="1" applyAlignment="1">
      <alignment horizontal="center" vertical="center" wrapText="1"/>
    </xf>
    <xf numFmtId="0" fontId="19" fillId="0" borderId="67" xfId="0" applyFont="1" applyBorder="1" applyAlignment="1">
      <alignment horizontal="center" vertical="center"/>
    </xf>
    <xf numFmtId="0" fontId="23" fillId="5" borderId="6" xfId="0" applyFont="1" applyFill="1" applyBorder="1" applyAlignment="1">
      <alignment horizontal="left" vertical="center" wrapText="1"/>
    </xf>
    <xf numFmtId="0" fontId="23" fillId="5" borderId="8" xfId="0" applyFont="1" applyFill="1" applyBorder="1" applyAlignment="1">
      <alignment horizontal="left" vertical="center"/>
    </xf>
    <xf numFmtId="0" fontId="23" fillId="5" borderId="7" xfId="0" applyFont="1" applyFill="1" applyBorder="1" applyAlignment="1">
      <alignment horizontal="left" vertical="center"/>
    </xf>
    <xf numFmtId="9" fontId="19" fillId="3" borderId="58" xfId="0" applyNumberFormat="1" applyFont="1" applyFill="1" applyBorder="1" applyAlignment="1">
      <alignment horizontal="center" vertical="center" wrapText="1"/>
    </xf>
    <xf numFmtId="9" fontId="19" fillId="3" borderId="74" xfId="0" applyNumberFormat="1" applyFont="1" applyFill="1" applyBorder="1" applyAlignment="1">
      <alignment horizontal="center" vertical="center" wrapText="1"/>
    </xf>
    <xf numFmtId="9" fontId="19" fillId="3" borderId="74" xfId="0" applyNumberFormat="1" applyFont="1" applyFill="1" applyBorder="1" applyAlignment="1">
      <alignment horizontal="center" vertical="center"/>
    </xf>
    <xf numFmtId="0" fontId="27" fillId="0" borderId="45" xfId="0" applyFont="1" applyBorder="1" applyAlignment="1">
      <alignment horizontal="left" vertical="center" wrapText="1" readingOrder="1"/>
    </xf>
    <xf numFmtId="0" fontId="27" fillId="0" borderId="22" xfId="0" applyFont="1" applyBorder="1" applyAlignment="1">
      <alignment horizontal="left" vertical="center" wrapText="1" readingOrder="1"/>
    </xf>
    <xf numFmtId="0" fontId="27" fillId="0" borderId="40" xfId="0" applyFont="1" applyBorder="1" applyAlignment="1">
      <alignment horizontal="left" vertical="center" wrapText="1" readingOrder="1"/>
    </xf>
    <xf numFmtId="0" fontId="26" fillId="5" borderId="45" xfId="0" applyFont="1" applyFill="1" applyBorder="1" applyAlignment="1">
      <alignment horizontal="center" vertical="center" wrapText="1"/>
    </xf>
    <xf numFmtId="0" fontId="26" fillId="5" borderId="22" xfId="0" applyFont="1" applyFill="1" applyBorder="1" applyAlignment="1">
      <alignment horizontal="center" vertical="center" wrapText="1"/>
    </xf>
    <xf numFmtId="0" fontId="26" fillId="5" borderId="40" xfId="0" applyFont="1" applyFill="1" applyBorder="1" applyAlignment="1">
      <alignment horizontal="center" vertical="center" wrapText="1"/>
    </xf>
    <xf numFmtId="9" fontId="19" fillId="0" borderId="58" xfId="0" applyNumberFormat="1" applyFont="1" applyBorder="1" applyAlignment="1">
      <alignment horizontal="center" vertical="center" wrapText="1" readingOrder="2"/>
    </xf>
    <xf numFmtId="0" fontId="19" fillId="3" borderId="87" xfId="0" applyFont="1" applyFill="1" applyBorder="1" applyAlignment="1">
      <alignment horizontal="center" vertical="center" wrapText="1"/>
    </xf>
    <xf numFmtId="9" fontId="19" fillId="0" borderId="74" xfId="0" applyNumberFormat="1" applyFont="1" applyBorder="1" applyAlignment="1">
      <alignment horizontal="center" vertical="center"/>
    </xf>
    <xf numFmtId="0" fontId="23" fillId="5" borderId="11" xfId="0" applyFont="1" applyFill="1" applyBorder="1" applyAlignment="1">
      <alignment horizontal="left" vertical="center" wrapText="1"/>
    </xf>
    <xf numFmtId="0" fontId="23" fillId="5" borderId="0" xfId="0" applyFont="1" applyFill="1" applyAlignment="1">
      <alignment horizontal="left" vertical="center"/>
    </xf>
    <xf numFmtId="0" fontId="23" fillId="5" borderId="14" xfId="0" applyFont="1" applyFill="1" applyBorder="1" applyAlignment="1">
      <alignment horizontal="left" vertical="center"/>
    </xf>
    <xf numFmtId="9" fontId="19" fillId="0" borderId="58" xfId="0" applyNumberFormat="1" applyFont="1" applyBorder="1" applyAlignment="1">
      <alignment horizontal="center" vertical="center" wrapText="1"/>
    </xf>
    <xf numFmtId="0" fontId="19" fillId="0" borderId="11" xfId="0" applyFont="1" applyBorder="1" applyAlignment="1">
      <alignment horizontal="center" vertical="center"/>
    </xf>
    <xf numFmtId="0" fontId="19" fillId="0" borderId="0" xfId="0" applyFont="1" applyAlignment="1">
      <alignment horizontal="center" vertical="center"/>
    </xf>
    <xf numFmtId="0" fontId="19" fillId="0" borderId="45" xfId="0" applyFont="1" applyBorder="1" applyAlignment="1">
      <alignment horizontal="center" vertical="center"/>
    </xf>
    <xf numFmtId="0" fontId="19" fillId="0" borderId="22"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11" xfId="0" applyFont="1" applyBorder="1" applyAlignment="1">
      <alignment horizontal="center" vertical="center" wrapText="1" readingOrder="1"/>
    </xf>
    <xf numFmtId="0" fontId="19" fillId="0" borderId="0" xfId="0" applyFont="1" applyAlignment="1">
      <alignment horizontal="center" vertical="center" wrapText="1" readingOrder="1"/>
    </xf>
    <xf numFmtId="0" fontId="19" fillId="0" borderId="11" xfId="0" applyFont="1" applyBorder="1" applyAlignment="1">
      <alignment horizontal="center" vertical="center" readingOrder="1"/>
    </xf>
    <xf numFmtId="0" fontId="19" fillId="0" borderId="0" xfId="0" applyFont="1" applyAlignment="1">
      <alignment horizontal="center" vertical="center" readingOrder="1"/>
    </xf>
    <xf numFmtId="0" fontId="12" fillId="0" borderId="11" xfId="0" applyFont="1" applyBorder="1" applyAlignment="1">
      <alignment horizontal="center" vertical="center" wrapText="1" readingOrder="2"/>
    </xf>
    <xf numFmtId="0" fontId="12" fillId="0" borderId="0" xfId="0" applyFont="1" applyAlignment="1">
      <alignment horizontal="center" vertical="center" wrapText="1" readingOrder="2"/>
    </xf>
    <xf numFmtId="0" fontId="19" fillId="0" borderId="11" xfId="0" applyFont="1" applyBorder="1" applyAlignment="1">
      <alignment horizontal="center" vertical="center" wrapText="1" readingOrder="2"/>
    </xf>
    <xf numFmtId="0" fontId="19" fillId="0" borderId="0" xfId="0" applyFont="1" applyAlignment="1">
      <alignment horizontal="center" vertical="center" wrapText="1" readingOrder="2"/>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6"/>
  <sheetViews>
    <sheetView rightToLeft="1" tabSelected="1" topLeftCell="A8" zoomScaleNormal="100" workbookViewId="0">
      <selection activeCell="R12" sqref="R12"/>
    </sheetView>
  </sheetViews>
  <sheetFormatPr defaultRowHeight="12.75"/>
  <cols>
    <col min="1" max="1" width="2.140625" style="4" customWidth="1"/>
    <col min="2" max="2" width="4.28515625" style="4" customWidth="1"/>
    <col min="3" max="3" width="15" style="1" customWidth="1"/>
    <col min="4" max="4" width="14" style="1" customWidth="1"/>
    <col min="5" max="5" width="18.7109375" style="1" customWidth="1"/>
    <col min="6" max="6" width="17.140625" style="4" customWidth="1"/>
    <col min="7" max="7" width="15" style="1" customWidth="1"/>
    <col min="8" max="8" width="16.5703125" style="1" customWidth="1"/>
    <col min="9" max="9" width="15.42578125" style="1" customWidth="1"/>
    <col min="10" max="10" width="15.5703125" style="1" customWidth="1"/>
    <col min="11" max="11" width="15.140625" style="1" customWidth="1"/>
    <col min="12" max="12" width="14.5703125" style="1" customWidth="1"/>
    <col min="13" max="13" width="17" style="1" customWidth="1"/>
    <col min="14" max="14" width="17.42578125" style="1" customWidth="1"/>
    <col min="15" max="16384" width="9.140625" style="4"/>
  </cols>
  <sheetData>
    <row r="1" spans="2:14" ht="36" hidden="1" customHeight="1" thickBot="1">
      <c r="B1" s="2" t="s">
        <v>35</v>
      </c>
      <c r="C1" s="3"/>
      <c r="D1" s="3"/>
      <c r="M1" s="5">
        <f ca="1">TODAY()</f>
        <v>45232</v>
      </c>
    </row>
    <row r="2" spans="2:14" ht="38.25" hidden="1" customHeight="1">
      <c r="B2" s="186" t="s">
        <v>36</v>
      </c>
      <c r="C2" s="186"/>
      <c r="D2" s="186"/>
      <c r="E2" s="186"/>
      <c r="F2" s="186"/>
      <c r="G2" s="186"/>
      <c r="H2" s="186"/>
      <c r="I2" s="186"/>
      <c r="J2" s="186"/>
      <c r="K2" s="186"/>
      <c r="L2" s="186"/>
      <c r="M2" s="186"/>
      <c r="N2" s="186"/>
    </row>
    <row r="3" spans="2:14" ht="45.75" hidden="1" customHeight="1">
      <c r="B3" s="187" t="s">
        <v>0</v>
      </c>
      <c r="C3" s="189" t="s">
        <v>1</v>
      </c>
      <c r="D3" s="191" t="s">
        <v>2</v>
      </c>
      <c r="E3" s="192"/>
      <c r="F3" s="191" t="s">
        <v>3</v>
      </c>
      <c r="G3" s="192"/>
      <c r="H3" s="20"/>
      <c r="I3" s="20"/>
      <c r="J3" s="20"/>
      <c r="K3" s="20"/>
      <c r="L3" s="191" t="s">
        <v>4</v>
      </c>
      <c r="M3" s="192"/>
      <c r="N3" s="193" t="s">
        <v>37</v>
      </c>
    </row>
    <row r="4" spans="2:14" ht="40.5" hidden="1" customHeight="1">
      <c r="B4" s="188"/>
      <c r="C4" s="190"/>
      <c r="D4" s="7" t="s">
        <v>38</v>
      </c>
      <c r="E4" s="7" t="s">
        <v>39</v>
      </c>
      <c r="F4" s="7" t="s">
        <v>38</v>
      </c>
      <c r="G4" s="7" t="s">
        <v>39</v>
      </c>
      <c r="H4" s="7"/>
      <c r="I4" s="7"/>
      <c r="J4" s="7"/>
      <c r="K4" s="7"/>
      <c r="L4" s="7" t="s">
        <v>38</v>
      </c>
      <c r="M4" s="7" t="s">
        <v>39</v>
      </c>
      <c r="N4" s="194"/>
    </row>
    <row r="5" spans="2:14" ht="33" hidden="1" customHeight="1">
      <c r="B5" s="8">
        <v>2007</v>
      </c>
      <c r="C5" s="9" t="s">
        <v>40</v>
      </c>
      <c r="D5" s="10">
        <v>47387407</v>
      </c>
      <c r="E5" s="11">
        <v>3730827605.79</v>
      </c>
      <c r="F5" s="10">
        <v>8430953</v>
      </c>
      <c r="G5" s="11">
        <v>676932354.77999997</v>
      </c>
      <c r="H5" s="11"/>
      <c r="I5" s="11"/>
      <c r="J5" s="11"/>
      <c r="K5" s="11"/>
      <c r="L5" s="10">
        <f>D5+F5</f>
        <v>55818360</v>
      </c>
      <c r="M5" s="11">
        <f>E5+G5</f>
        <v>4407759960.5699997</v>
      </c>
      <c r="N5" s="12">
        <f>M5/L5</f>
        <v>78.966131584123929</v>
      </c>
    </row>
    <row r="6" spans="2:14" ht="27" hidden="1" customHeight="1">
      <c r="D6" s="13">
        <v>1529</v>
      </c>
      <c r="E6" s="14" t="s">
        <v>41</v>
      </c>
      <c r="F6" s="13">
        <v>272</v>
      </c>
      <c r="G6" s="14" t="s">
        <v>42</v>
      </c>
      <c r="H6" s="21"/>
      <c r="I6" s="21"/>
      <c r="J6" s="21"/>
      <c r="K6" s="21"/>
      <c r="L6" s="15">
        <v>1801</v>
      </c>
      <c r="M6" s="16" t="s">
        <v>42</v>
      </c>
    </row>
    <row r="7" spans="2:14" ht="25.5" hidden="1" customHeight="1">
      <c r="D7" s="17"/>
      <c r="E7" s="18"/>
      <c r="F7" s="17"/>
      <c r="G7" s="18"/>
      <c r="H7" s="18"/>
      <c r="I7" s="18"/>
      <c r="J7" s="18"/>
      <c r="K7" s="18"/>
      <c r="L7" s="17"/>
      <c r="M7" s="18"/>
    </row>
    <row r="8" spans="2:14" ht="36" customHeight="1">
      <c r="B8" s="195" t="s">
        <v>139</v>
      </c>
      <c r="C8" s="196"/>
      <c r="D8" s="196"/>
      <c r="E8" s="196"/>
      <c r="F8" s="196"/>
      <c r="G8" s="196"/>
      <c r="H8" s="196"/>
      <c r="I8" s="196"/>
      <c r="J8" s="196"/>
      <c r="K8" s="196"/>
      <c r="L8" s="196"/>
      <c r="M8" s="196"/>
      <c r="N8" s="197"/>
    </row>
    <row r="9" spans="2:14" ht="31.5" customHeight="1">
      <c r="B9" s="198" t="s">
        <v>137</v>
      </c>
      <c r="C9" s="199"/>
      <c r="D9" s="199"/>
      <c r="E9" s="199"/>
      <c r="F9" s="199"/>
      <c r="G9" s="199"/>
      <c r="H9" s="199"/>
      <c r="I9" s="199"/>
      <c r="J9" s="199"/>
      <c r="K9" s="199"/>
      <c r="L9" s="199"/>
      <c r="M9" s="199"/>
      <c r="N9" s="200"/>
    </row>
    <row r="10" spans="2:14" ht="31.5" customHeight="1" thickBot="1">
      <c r="B10" s="168" t="s">
        <v>138</v>
      </c>
      <c r="C10" s="169"/>
      <c r="D10" s="169"/>
      <c r="E10" s="169"/>
      <c r="F10" s="169"/>
      <c r="G10" s="169"/>
      <c r="H10" s="169"/>
      <c r="I10" s="169"/>
      <c r="J10" s="169"/>
      <c r="K10" s="169"/>
      <c r="L10" s="169"/>
      <c r="M10" s="169"/>
      <c r="N10" s="170"/>
    </row>
    <row r="11" spans="2:14" ht="38.25" customHeight="1">
      <c r="B11" s="165" t="s">
        <v>103</v>
      </c>
      <c r="C11" s="178" t="s">
        <v>1</v>
      </c>
      <c r="D11" s="181" t="s">
        <v>2</v>
      </c>
      <c r="E11" s="182"/>
      <c r="F11" s="175" t="s">
        <v>3</v>
      </c>
      <c r="G11" s="176"/>
      <c r="H11" s="176"/>
      <c r="I11" s="176"/>
      <c r="J11" s="176"/>
      <c r="K11" s="177"/>
      <c r="L11" s="171" t="s">
        <v>4</v>
      </c>
      <c r="M11" s="172"/>
      <c r="N11" s="230" t="s">
        <v>111</v>
      </c>
    </row>
    <row r="12" spans="2:14" ht="38.25" customHeight="1">
      <c r="B12" s="166"/>
      <c r="C12" s="179"/>
      <c r="D12" s="221" t="s">
        <v>72</v>
      </c>
      <c r="E12" s="173" t="s">
        <v>109</v>
      </c>
      <c r="F12" s="201" t="s">
        <v>73</v>
      </c>
      <c r="G12" s="202"/>
      <c r="H12" s="212" t="s">
        <v>61</v>
      </c>
      <c r="I12" s="202"/>
      <c r="J12" s="212" t="s">
        <v>128</v>
      </c>
      <c r="K12" s="233"/>
      <c r="L12" s="203" t="s">
        <v>72</v>
      </c>
      <c r="M12" s="203" t="s">
        <v>109</v>
      </c>
      <c r="N12" s="231"/>
    </row>
    <row r="13" spans="2:14" ht="38.25" customHeight="1" thickBot="1">
      <c r="B13" s="167"/>
      <c r="C13" s="180"/>
      <c r="D13" s="222"/>
      <c r="E13" s="174"/>
      <c r="F13" s="28" t="s">
        <v>72</v>
      </c>
      <c r="G13" s="29" t="s">
        <v>110</v>
      </c>
      <c r="H13" s="28" t="s">
        <v>72</v>
      </c>
      <c r="I13" s="29" t="s">
        <v>109</v>
      </c>
      <c r="J13" s="28" t="s">
        <v>72</v>
      </c>
      <c r="K13" s="29" t="s">
        <v>109</v>
      </c>
      <c r="L13" s="204"/>
      <c r="M13" s="204"/>
      <c r="N13" s="232"/>
    </row>
    <row r="14" spans="2:14" ht="41.25" customHeight="1" thickBot="1">
      <c r="B14" s="141">
        <v>2023</v>
      </c>
      <c r="C14" s="142" t="s">
        <v>124</v>
      </c>
      <c r="D14" s="143">
        <v>102220441</v>
      </c>
      <c r="E14" s="144">
        <v>9351249639.5300007</v>
      </c>
      <c r="F14" s="145">
        <v>0</v>
      </c>
      <c r="G14" s="146">
        <v>0</v>
      </c>
      <c r="H14" s="145">
        <v>473335</v>
      </c>
      <c r="I14" s="146">
        <v>36105047.130000003</v>
      </c>
      <c r="J14" s="145">
        <v>449423</v>
      </c>
      <c r="K14" s="146">
        <v>35055892.850000001</v>
      </c>
      <c r="L14" s="147">
        <f>D14+F14+H14+J14</f>
        <v>103143199</v>
      </c>
      <c r="M14" s="148">
        <f>E14+G14+I14+K14</f>
        <v>9422410579.5100002</v>
      </c>
      <c r="N14" s="149">
        <f>M14/L14</f>
        <v>91.352708378862673</v>
      </c>
    </row>
    <row r="15" spans="2:14" ht="43.5" customHeight="1" thickBot="1">
      <c r="B15" s="208" t="s">
        <v>131</v>
      </c>
      <c r="C15" s="209"/>
      <c r="D15" s="209"/>
      <c r="E15" s="209"/>
      <c r="F15" s="209"/>
      <c r="G15" s="209"/>
      <c r="H15" s="209"/>
      <c r="I15" s="209"/>
      <c r="J15" s="209"/>
      <c r="K15" s="209"/>
      <c r="L15" s="209"/>
      <c r="M15" s="209"/>
      <c r="N15" s="210"/>
    </row>
    <row r="16" spans="2:14" s="6" customFormat="1" ht="31.5" customHeight="1">
      <c r="B16" s="150"/>
      <c r="C16" s="89" t="s">
        <v>145</v>
      </c>
      <c r="D16" s="89" t="s">
        <v>11</v>
      </c>
      <c r="E16" s="91" t="s">
        <v>56</v>
      </c>
      <c r="F16" s="91" t="s">
        <v>13</v>
      </c>
      <c r="G16" s="91" t="s">
        <v>26</v>
      </c>
      <c r="H16" s="91" t="s">
        <v>66</v>
      </c>
      <c r="I16" s="91" t="s">
        <v>59</v>
      </c>
      <c r="J16" s="89" t="s">
        <v>6</v>
      </c>
      <c r="K16" s="91" t="s">
        <v>52</v>
      </c>
      <c r="L16" s="91" t="s">
        <v>5</v>
      </c>
      <c r="M16" s="91" t="s">
        <v>53</v>
      </c>
      <c r="N16" s="138" t="s">
        <v>123</v>
      </c>
    </row>
    <row r="17" spans="2:14" s="6" customFormat="1" ht="24.95" customHeight="1">
      <c r="B17" s="151"/>
      <c r="C17" s="93" t="s">
        <v>29</v>
      </c>
      <c r="D17" s="93" t="s">
        <v>29</v>
      </c>
      <c r="E17" s="115" t="s">
        <v>14</v>
      </c>
      <c r="F17" s="152" t="s">
        <v>8</v>
      </c>
      <c r="G17" s="153" t="s">
        <v>16</v>
      </c>
      <c r="H17" s="153" t="s">
        <v>7</v>
      </c>
      <c r="I17" s="115" t="s">
        <v>57</v>
      </c>
      <c r="J17" s="97" t="s">
        <v>7</v>
      </c>
      <c r="K17" s="115" t="s">
        <v>7</v>
      </c>
      <c r="L17" s="93" t="s">
        <v>8</v>
      </c>
      <c r="M17" s="93" t="s">
        <v>10</v>
      </c>
      <c r="N17" s="45" t="s">
        <v>57</v>
      </c>
    </row>
    <row r="18" spans="2:14" s="6" customFormat="1" ht="9.9499999999999993" customHeight="1">
      <c r="B18" s="44"/>
      <c r="C18" s="115"/>
      <c r="D18" s="95"/>
      <c r="E18" s="95"/>
      <c r="F18" s="95"/>
      <c r="G18" s="95"/>
      <c r="H18" s="95"/>
      <c r="I18" s="95"/>
      <c r="J18" s="95"/>
      <c r="K18" s="95"/>
      <c r="L18" s="95"/>
      <c r="M18" s="95"/>
      <c r="N18" s="139"/>
    </row>
    <row r="19" spans="2:14" s="6" customFormat="1" ht="32.25" customHeight="1">
      <c r="B19" s="151"/>
      <c r="C19" s="115" t="s">
        <v>60</v>
      </c>
      <c r="D19" s="115" t="s">
        <v>49</v>
      </c>
      <c r="E19" s="115" t="s">
        <v>62</v>
      </c>
      <c r="F19" s="97" t="s">
        <v>68</v>
      </c>
      <c r="G19" s="116" t="s">
        <v>30</v>
      </c>
      <c r="H19" s="97" t="s">
        <v>63</v>
      </c>
      <c r="I19" s="99" t="s">
        <v>27</v>
      </c>
      <c r="J19" s="116" t="s">
        <v>51</v>
      </c>
      <c r="K19" s="115" t="s">
        <v>33</v>
      </c>
      <c r="L19" s="115" t="s">
        <v>12</v>
      </c>
      <c r="M19" s="116" t="s">
        <v>119</v>
      </c>
      <c r="N19" s="90" t="s">
        <v>58</v>
      </c>
    </row>
    <row r="20" spans="2:14" s="6" customFormat="1" ht="39.75" customHeight="1">
      <c r="B20" s="151"/>
      <c r="C20" s="115" t="s">
        <v>10</v>
      </c>
      <c r="D20" s="115" t="s">
        <v>22</v>
      </c>
      <c r="E20" s="115" t="s">
        <v>8</v>
      </c>
      <c r="F20" s="97" t="s">
        <v>10</v>
      </c>
      <c r="G20" s="115" t="s">
        <v>29</v>
      </c>
      <c r="H20" s="97" t="s">
        <v>64</v>
      </c>
      <c r="I20" s="97" t="s">
        <v>15</v>
      </c>
      <c r="J20" s="96" t="s">
        <v>10</v>
      </c>
      <c r="K20" s="93" t="s">
        <v>10</v>
      </c>
      <c r="L20" s="93" t="s">
        <v>10</v>
      </c>
      <c r="M20" s="115" t="s">
        <v>7</v>
      </c>
      <c r="N20" s="154" t="s">
        <v>22</v>
      </c>
    </row>
    <row r="21" spans="2:14" s="6" customFormat="1" ht="6" customHeight="1">
      <c r="B21" s="94"/>
      <c r="C21" s="115"/>
      <c r="D21" s="95"/>
      <c r="E21" s="95"/>
      <c r="F21" s="95"/>
      <c r="G21" s="95"/>
      <c r="H21" s="95"/>
      <c r="I21" s="95"/>
      <c r="J21" s="95"/>
      <c r="K21" s="95"/>
      <c r="L21" s="95"/>
      <c r="M21" s="95"/>
      <c r="N21" s="139"/>
    </row>
    <row r="22" spans="2:14" s="6" customFormat="1" ht="33.75" customHeight="1">
      <c r="B22" s="151"/>
      <c r="C22" s="116" t="s">
        <v>23</v>
      </c>
      <c r="D22" s="115" t="s">
        <v>24</v>
      </c>
      <c r="E22" s="116" t="s">
        <v>31</v>
      </c>
      <c r="F22" s="116" t="s">
        <v>28</v>
      </c>
      <c r="G22" s="115" t="s">
        <v>25</v>
      </c>
      <c r="H22" s="116" t="s">
        <v>17</v>
      </c>
      <c r="I22" s="116" t="s">
        <v>34</v>
      </c>
      <c r="J22" s="115" t="s">
        <v>120</v>
      </c>
      <c r="K22" s="97" t="s">
        <v>18</v>
      </c>
      <c r="L22" s="116" t="s">
        <v>50</v>
      </c>
      <c r="M22" s="116" t="s">
        <v>19</v>
      </c>
      <c r="N22" s="114" t="s">
        <v>20</v>
      </c>
    </row>
    <row r="23" spans="2:14" s="6" customFormat="1" ht="24.95" customHeight="1">
      <c r="B23" s="151"/>
      <c r="C23" s="115" t="s">
        <v>8</v>
      </c>
      <c r="D23" s="115" t="s">
        <v>7</v>
      </c>
      <c r="E23" s="113" t="s">
        <v>32</v>
      </c>
      <c r="F23" s="115" t="s">
        <v>29</v>
      </c>
      <c r="G23" s="115" t="s">
        <v>7</v>
      </c>
      <c r="H23" s="96" t="s">
        <v>143</v>
      </c>
      <c r="I23" s="96" t="s">
        <v>16</v>
      </c>
      <c r="J23" s="115" t="s">
        <v>7</v>
      </c>
      <c r="K23" s="97" t="s">
        <v>9</v>
      </c>
      <c r="L23" s="115" t="s">
        <v>10</v>
      </c>
      <c r="M23" s="115" t="s">
        <v>21</v>
      </c>
      <c r="N23" s="114" t="s">
        <v>7</v>
      </c>
    </row>
    <row r="24" spans="2:14" s="6" customFormat="1" ht="9.9499999999999993" customHeight="1">
      <c r="B24" s="94"/>
      <c r="C24" s="95"/>
      <c r="D24" s="95"/>
      <c r="E24" s="95"/>
      <c r="F24" s="95"/>
      <c r="G24" s="95"/>
      <c r="H24" s="95"/>
      <c r="I24" s="95"/>
      <c r="J24" s="95"/>
      <c r="K24" s="95"/>
      <c r="L24" s="95"/>
      <c r="M24" s="95"/>
      <c r="N24" s="139"/>
    </row>
    <row r="25" spans="2:14" s="6" customFormat="1" ht="24.95" customHeight="1">
      <c r="B25" s="94"/>
      <c r="C25" s="116"/>
      <c r="D25" s="115"/>
      <c r="E25" s="99"/>
      <c r="F25" s="95"/>
      <c r="G25" s="95"/>
      <c r="H25" s="95"/>
      <c r="I25" s="95"/>
      <c r="J25" s="95"/>
      <c r="K25" s="95"/>
      <c r="N25" s="157" t="s">
        <v>134</v>
      </c>
    </row>
    <row r="26" spans="2:14" s="6" customFormat="1" ht="24.95" customHeight="1" thickBot="1">
      <c r="B26" s="155"/>
      <c r="C26" s="106"/>
      <c r="D26" s="106"/>
      <c r="E26" s="106"/>
      <c r="F26" s="98"/>
      <c r="G26" s="98"/>
      <c r="H26" s="98"/>
      <c r="I26" s="98"/>
      <c r="J26" s="98"/>
      <c r="K26" s="98"/>
      <c r="L26" s="19"/>
      <c r="M26" s="19"/>
      <c r="N26" s="158" t="s">
        <v>7</v>
      </c>
    </row>
    <row r="27" spans="2:14" s="6" customFormat="1" ht="6.75" customHeight="1" thickBot="1"/>
    <row r="28" spans="2:14" ht="45.75" customHeight="1" thickBot="1">
      <c r="B28" s="215" t="s">
        <v>125</v>
      </c>
      <c r="C28" s="216"/>
      <c r="D28" s="216"/>
      <c r="E28" s="216"/>
      <c r="F28" s="216"/>
      <c r="G28" s="216"/>
      <c r="H28" s="216"/>
      <c r="I28" s="216"/>
      <c r="J28" s="216"/>
      <c r="K28" s="216"/>
      <c r="L28" s="216"/>
      <c r="M28" s="216"/>
      <c r="N28" s="217"/>
    </row>
    <row r="29" spans="2:14" ht="30.75" customHeight="1">
      <c r="B29" s="162" t="s">
        <v>71</v>
      </c>
      <c r="C29" s="183" t="s">
        <v>1</v>
      </c>
      <c r="D29" s="211" t="s">
        <v>2</v>
      </c>
      <c r="E29" s="228"/>
      <c r="F29" s="211" t="s">
        <v>3</v>
      </c>
      <c r="G29" s="211"/>
      <c r="H29" s="211"/>
      <c r="I29" s="211"/>
      <c r="J29" s="211"/>
      <c r="K29" s="211"/>
      <c r="L29" s="234" t="s">
        <v>4</v>
      </c>
      <c r="M29" s="234"/>
      <c r="N29" s="218" t="s">
        <v>111</v>
      </c>
    </row>
    <row r="30" spans="2:14" ht="38.450000000000003" customHeight="1">
      <c r="B30" s="163"/>
      <c r="C30" s="184"/>
      <c r="D30" s="205" t="s">
        <v>72</v>
      </c>
      <c r="E30" s="213" t="s">
        <v>107</v>
      </c>
      <c r="F30" s="205" t="s">
        <v>104</v>
      </c>
      <c r="G30" s="205"/>
      <c r="H30" s="226" t="s">
        <v>61</v>
      </c>
      <c r="I30" s="229"/>
      <c r="J30" s="226" t="s">
        <v>128</v>
      </c>
      <c r="K30" s="227"/>
      <c r="L30" s="235"/>
      <c r="M30" s="235"/>
      <c r="N30" s="219"/>
    </row>
    <row r="31" spans="2:14" ht="36.75" customHeight="1" thickBot="1">
      <c r="B31" s="164"/>
      <c r="C31" s="185"/>
      <c r="D31" s="206"/>
      <c r="E31" s="214"/>
      <c r="F31" s="87" t="s">
        <v>72</v>
      </c>
      <c r="G31" s="88" t="s">
        <v>108</v>
      </c>
      <c r="H31" s="74" t="s">
        <v>72</v>
      </c>
      <c r="I31" s="75" t="s">
        <v>109</v>
      </c>
      <c r="J31" s="87" t="s">
        <v>72</v>
      </c>
      <c r="K31" s="88" t="s">
        <v>109</v>
      </c>
      <c r="L31" s="76" t="s">
        <v>72</v>
      </c>
      <c r="M31" s="76" t="s">
        <v>109</v>
      </c>
      <c r="N31" s="220"/>
    </row>
    <row r="32" spans="2:14" ht="61.5" hidden="1" customHeight="1" thickBot="1">
      <c r="B32" s="22">
        <v>2020</v>
      </c>
      <c r="C32" s="31" t="s">
        <v>4</v>
      </c>
      <c r="D32" s="32"/>
      <c r="E32" s="33"/>
      <c r="F32" s="34"/>
      <c r="G32" s="35"/>
      <c r="H32" s="68">
        <v>1033987</v>
      </c>
      <c r="I32" s="68">
        <v>65707805.880000003</v>
      </c>
      <c r="J32" s="36"/>
      <c r="K32" s="37"/>
      <c r="L32" s="38"/>
      <c r="M32" s="38"/>
      <c r="N32" s="39"/>
    </row>
    <row r="33" spans="2:14" ht="32.25" hidden="1" customHeight="1">
      <c r="B33" s="57">
        <v>2021</v>
      </c>
      <c r="C33" s="46" t="s">
        <v>70</v>
      </c>
      <c r="D33" s="47"/>
      <c r="E33" s="48"/>
      <c r="F33" s="49"/>
      <c r="G33" s="48"/>
      <c r="H33" s="48"/>
      <c r="I33" s="48"/>
      <c r="J33" s="53"/>
      <c r="K33" s="48"/>
      <c r="L33" s="54"/>
      <c r="M33" s="50"/>
      <c r="N33" s="51" t="e">
        <f>M33/L33</f>
        <v>#DIV/0!</v>
      </c>
    </row>
    <row r="34" spans="2:14" ht="31.5" customHeight="1">
      <c r="B34" s="207">
        <v>2022</v>
      </c>
      <c r="C34" s="117" t="s">
        <v>124</v>
      </c>
      <c r="D34" s="77">
        <v>96445421</v>
      </c>
      <c r="E34" s="78">
        <v>8652263811.5699997</v>
      </c>
      <c r="F34" s="79">
        <v>2169180</v>
      </c>
      <c r="G34" s="78">
        <v>182026862.84</v>
      </c>
      <c r="H34" s="78">
        <v>0</v>
      </c>
      <c r="I34" s="78">
        <v>0</v>
      </c>
      <c r="J34" s="79">
        <v>150552</v>
      </c>
      <c r="K34" s="78">
        <v>11120824.58</v>
      </c>
      <c r="L34" s="77">
        <f t="shared" ref="L34:L42" si="0">D34+F34+J34</f>
        <v>98765153</v>
      </c>
      <c r="M34" s="118">
        <f t="shared" ref="M34:M42" si="1">E34+G34+K34</f>
        <v>8845411498.9899998</v>
      </c>
      <c r="N34" s="103">
        <f>M34/L34</f>
        <v>89.560044512764534</v>
      </c>
    </row>
    <row r="35" spans="2:14" ht="31.5" customHeight="1">
      <c r="B35" s="207"/>
      <c r="C35" s="117" t="s">
        <v>40</v>
      </c>
      <c r="D35" s="77">
        <v>102070427</v>
      </c>
      <c r="E35" s="78">
        <v>9045339290.1599998</v>
      </c>
      <c r="F35" s="79">
        <v>2417893</v>
      </c>
      <c r="G35" s="78">
        <v>209798943.84999999</v>
      </c>
      <c r="H35" s="78">
        <v>0</v>
      </c>
      <c r="I35" s="78">
        <v>0</v>
      </c>
      <c r="J35" s="79">
        <v>342800</v>
      </c>
      <c r="K35" s="78">
        <v>26509409.600000001</v>
      </c>
      <c r="L35" s="77">
        <f t="shared" si="0"/>
        <v>104831120</v>
      </c>
      <c r="M35" s="100">
        <f t="shared" si="1"/>
        <v>9281647643.6100006</v>
      </c>
      <c r="N35" s="119">
        <f t="shared" ref="N35:N41" si="2">M35/L35</f>
        <v>88.539048744399565</v>
      </c>
    </row>
    <row r="36" spans="2:14" ht="31.5" customHeight="1">
      <c r="B36" s="207"/>
      <c r="C36" s="120" t="s">
        <v>48</v>
      </c>
      <c r="D36" s="121">
        <v>97204696</v>
      </c>
      <c r="E36" s="78">
        <v>7970097869.3100004</v>
      </c>
      <c r="F36" s="79">
        <v>2363020</v>
      </c>
      <c r="G36" s="78">
        <v>196779031.16</v>
      </c>
      <c r="H36" s="78">
        <v>0</v>
      </c>
      <c r="I36" s="78">
        <v>0</v>
      </c>
      <c r="J36" s="79">
        <v>300313</v>
      </c>
      <c r="K36" s="78">
        <v>22725585.649999999</v>
      </c>
      <c r="L36" s="77">
        <f t="shared" si="0"/>
        <v>99868029</v>
      </c>
      <c r="M36" s="118">
        <f t="shared" si="1"/>
        <v>8189602486.1199999</v>
      </c>
      <c r="N36" s="103">
        <f t="shared" si="2"/>
        <v>82.004246685593444</v>
      </c>
    </row>
    <row r="37" spans="2:14" ht="31.5" customHeight="1" thickBot="1">
      <c r="B37" s="207"/>
      <c r="C37" s="122" t="s">
        <v>54</v>
      </c>
      <c r="D37" s="85">
        <v>100735151</v>
      </c>
      <c r="E37" s="81">
        <v>7520905024.2200003</v>
      </c>
      <c r="F37" s="80">
        <v>2223338</v>
      </c>
      <c r="G37" s="81">
        <v>166621780.28</v>
      </c>
      <c r="H37" s="81">
        <v>0</v>
      </c>
      <c r="I37" s="81">
        <v>0</v>
      </c>
      <c r="J37" s="80">
        <v>322970</v>
      </c>
      <c r="K37" s="81">
        <v>21030191.550000001</v>
      </c>
      <c r="L37" s="85">
        <f t="shared" si="0"/>
        <v>103281459</v>
      </c>
      <c r="M37" s="104">
        <f t="shared" si="1"/>
        <v>7708556996.0500002</v>
      </c>
      <c r="N37" s="123">
        <f t="shared" si="2"/>
        <v>74.636406869988164</v>
      </c>
    </row>
    <row r="38" spans="2:14" ht="31.5" customHeight="1">
      <c r="B38" s="223">
        <v>2023</v>
      </c>
      <c r="C38" s="112" t="s">
        <v>43</v>
      </c>
      <c r="D38" s="124">
        <v>98460050</v>
      </c>
      <c r="E38" s="82">
        <v>7457464987.5500002</v>
      </c>
      <c r="F38" s="83">
        <v>2475516</v>
      </c>
      <c r="G38" s="82">
        <v>185654323.61000001</v>
      </c>
      <c r="H38" s="82">
        <v>0</v>
      </c>
      <c r="I38" s="82">
        <v>0</v>
      </c>
      <c r="J38" s="83">
        <v>309529</v>
      </c>
      <c r="K38" s="82">
        <v>20669418.030000001</v>
      </c>
      <c r="L38" s="84">
        <f t="shared" si="0"/>
        <v>101245095</v>
      </c>
      <c r="M38" s="125">
        <f t="shared" si="1"/>
        <v>7663788729.1899996</v>
      </c>
      <c r="N38" s="102">
        <f t="shared" si="2"/>
        <v>75.695407557175969</v>
      </c>
    </row>
    <row r="39" spans="2:14" ht="31.5" customHeight="1">
      <c r="B39" s="207"/>
      <c r="C39" s="126" t="s">
        <v>65</v>
      </c>
      <c r="D39" s="77">
        <v>89140448</v>
      </c>
      <c r="E39" s="78">
        <v>6824289737.1000004</v>
      </c>
      <c r="F39" s="79">
        <v>2834393</v>
      </c>
      <c r="G39" s="78">
        <v>219747951.94</v>
      </c>
      <c r="H39" s="78">
        <v>0</v>
      </c>
      <c r="I39" s="78">
        <v>0</v>
      </c>
      <c r="J39" s="79">
        <v>280769</v>
      </c>
      <c r="K39" s="78">
        <v>18667207.73</v>
      </c>
      <c r="L39" s="77">
        <f t="shared" si="0"/>
        <v>92255610</v>
      </c>
      <c r="M39" s="100">
        <f t="shared" si="1"/>
        <v>7062704896.7699995</v>
      </c>
      <c r="N39" s="119">
        <f t="shared" si="2"/>
        <v>76.555831095474844</v>
      </c>
    </row>
    <row r="40" spans="2:14" ht="31.5" customHeight="1">
      <c r="B40" s="207"/>
      <c r="C40" s="120" t="s">
        <v>67</v>
      </c>
      <c r="D40" s="121">
        <v>98875692</v>
      </c>
      <c r="E40" s="78">
        <v>7362466073.1099997</v>
      </c>
      <c r="F40" s="79">
        <v>1727494</v>
      </c>
      <c r="G40" s="78">
        <v>124551465.12</v>
      </c>
      <c r="H40" s="78">
        <v>0</v>
      </c>
      <c r="I40" s="78">
        <v>0</v>
      </c>
      <c r="J40" s="79">
        <v>309841</v>
      </c>
      <c r="K40" s="78">
        <v>19383652.960000001</v>
      </c>
      <c r="L40" s="77">
        <f t="shared" si="0"/>
        <v>100913027</v>
      </c>
      <c r="M40" s="100">
        <f t="shared" si="1"/>
        <v>7506401191.1899996</v>
      </c>
      <c r="N40" s="119">
        <f t="shared" si="2"/>
        <v>74.384858073774751</v>
      </c>
    </row>
    <row r="41" spans="2:14" ht="31.5" customHeight="1">
      <c r="B41" s="207"/>
      <c r="C41" s="126" t="s">
        <v>44</v>
      </c>
      <c r="D41" s="77">
        <v>98634947</v>
      </c>
      <c r="E41" s="78">
        <v>7699272210</v>
      </c>
      <c r="F41" s="79">
        <v>0</v>
      </c>
      <c r="G41" s="78">
        <v>0</v>
      </c>
      <c r="H41" s="78">
        <v>0</v>
      </c>
      <c r="I41" s="78">
        <v>0</v>
      </c>
      <c r="J41" s="79">
        <v>0</v>
      </c>
      <c r="K41" s="78">
        <v>0</v>
      </c>
      <c r="L41" s="77">
        <f t="shared" si="0"/>
        <v>98634947</v>
      </c>
      <c r="M41" s="100">
        <f t="shared" si="1"/>
        <v>7699272210</v>
      </c>
      <c r="N41" s="119">
        <f t="shared" si="2"/>
        <v>78.058258702161623</v>
      </c>
    </row>
    <row r="42" spans="2:14" ht="31.5" customHeight="1">
      <c r="B42" s="207"/>
      <c r="C42" s="120" t="s">
        <v>47</v>
      </c>
      <c r="D42" s="121">
        <v>102206413</v>
      </c>
      <c r="E42" s="78">
        <v>7309338365.29</v>
      </c>
      <c r="F42" s="79">
        <v>0</v>
      </c>
      <c r="G42" s="78">
        <v>0</v>
      </c>
      <c r="H42" s="108">
        <v>0</v>
      </c>
      <c r="I42" s="108">
        <v>0</v>
      </c>
      <c r="J42" s="79">
        <v>256974</v>
      </c>
      <c r="K42" s="78">
        <v>15303058.67</v>
      </c>
      <c r="L42" s="77">
        <f t="shared" si="0"/>
        <v>102463387</v>
      </c>
      <c r="M42" s="118">
        <f t="shared" si="1"/>
        <v>7324641423.96</v>
      </c>
      <c r="N42" s="103">
        <f>M42/L42</f>
        <v>71.48545093439084</v>
      </c>
    </row>
    <row r="43" spans="2:14" ht="31.5" customHeight="1">
      <c r="B43" s="207"/>
      <c r="C43" s="126" t="s">
        <v>45</v>
      </c>
      <c r="D43" s="77">
        <v>98725620</v>
      </c>
      <c r="E43" s="78">
        <v>7096476822.04</v>
      </c>
      <c r="F43" s="109">
        <v>0</v>
      </c>
      <c r="G43" s="78">
        <v>0</v>
      </c>
      <c r="H43" s="107">
        <v>1033987</v>
      </c>
      <c r="I43" s="110">
        <v>65707805.880000003</v>
      </c>
      <c r="J43" s="77">
        <v>299445</v>
      </c>
      <c r="K43" s="107">
        <v>17576223.719999999</v>
      </c>
      <c r="L43" s="107">
        <f t="shared" ref="L43:M45" si="3">D43+F43+H43+J43</f>
        <v>100059052</v>
      </c>
      <c r="M43" s="127">
        <f t="shared" si="3"/>
        <v>7179760851.6400003</v>
      </c>
      <c r="N43" s="103">
        <f>M43/L43</f>
        <v>71.755235614664826</v>
      </c>
    </row>
    <row r="44" spans="2:14" ht="35.25" customHeight="1">
      <c r="B44" s="207"/>
      <c r="C44" s="128" t="s">
        <v>46</v>
      </c>
      <c r="D44" s="77">
        <v>105487610</v>
      </c>
      <c r="E44" s="78">
        <v>8243722857.7700005</v>
      </c>
      <c r="F44" s="79">
        <v>0</v>
      </c>
      <c r="G44" s="78">
        <v>0</v>
      </c>
      <c r="H44" s="79">
        <v>922755</v>
      </c>
      <c r="I44" s="78">
        <v>64667593.159999996</v>
      </c>
      <c r="J44" s="79">
        <v>344804</v>
      </c>
      <c r="K44" s="129">
        <v>22085041</v>
      </c>
      <c r="L44" s="107">
        <f t="shared" si="3"/>
        <v>106755169</v>
      </c>
      <c r="M44" s="110">
        <f t="shared" si="3"/>
        <v>8330475491.9300003</v>
      </c>
      <c r="N44" s="130">
        <f>M44/L44</f>
        <v>78.033462641326537</v>
      </c>
    </row>
    <row r="45" spans="2:14" ht="31.5" customHeight="1">
      <c r="B45" s="224"/>
      <c r="C45" s="120" t="s">
        <v>69</v>
      </c>
      <c r="D45" s="77">
        <v>105236963</v>
      </c>
      <c r="E45" s="78">
        <v>8933107815.4099998</v>
      </c>
      <c r="F45" s="79">
        <v>0</v>
      </c>
      <c r="G45" s="78">
        <v>0</v>
      </c>
      <c r="H45" s="131">
        <v>420991</v>
      </c>
      <c r="I45" s="78">
        <v>32112351.5</v>
      </c>
      <c r="J45" s="79">
        <v>464725</v>
      </c>
      <c r="K45" s="78">
        <v>32631595.329999998</v>
      </c>
      <c r="L45" s="77">
        <f t="shared" si="3"/>
        <v>106122679</v>
      </c>
      <c r="M45" s="100">
        <f t="shared" si="3"/>
        <v>8997851762.2399998</v>
      </c>
      <c r="N45" s="103">
        <f>M45/L45</f>
        <v>84.787265521632747</v>
      </c>
    </row>
    <row r="46" spans="2:14" ht="31.5" customHeight="1" thickBot="1">
      <c r="B46" s="225"/>
      <c r="C46" s="132" t="s">
        <v>124</v>
      </c>
      <c r="D46" s="133">
        <v>102220441</v>
      </c>
      <c r="E46" s="134">
        <v>9351249639.5300007</v>
      </c>
      <c r="F46" s="135">
        <v>0</v>
      </c>
      <c r="G46" s="134">
        <v>0</v>
      </c>
      <c r="H46" s="80">
        <v>473335</v>
      </c>
      <c r="I46" s="134">
        <v>36105047.130000003</v>
      </c>
      <c r="J46" s="135">
        <v>449423</v>
      </c>
      <c r="K46" s="134">
        <v>35055892.850000001</v>
      </c>
      <c r="L46" s="133">
        <f>D46+F46+H46+J46</f>
        <v>103143199</v>
      </c>
      <c r="M46" s="136">
        <f>E46+G46+I46+K46</f>
        <v>9422410579.5100002</v>
      </c>
      <c r="N46" s="137">
        <f>M46/L46</f>
        <v>91.352708378862673</v>
      </c>
    </row>
  </sheetData>
  <mergeCells count="38">
    <mergeCell ref="B38:B46"/>
    <mergeCell ref="J30:K30"/>
    <mergeCell ref="D29:E29"/>
    <mergeCell ref="H30:I30"/>
    <mergeCell ref="N11:N13"/>
    <mergeCell ref="J12:K12"/>
    <mergeCell ref="L12:L13"/>
    <mergeCell ref="F30:G30"/>
    <mergeCell ref="L29:M30"/>
    <mergeCell ref="B34:B37"/>
    <mergeCell ref="B15:N15"/>
    <mergeCell ref="F29:K29"/>
    <mergeCell ref="H12:I12"/>
    <mergeCell ref="E30:E31"/>
    <mergeCell ref="B28:N28"/>
    <mergeCell ref="N29:N31"/>
    <mergeCell ref="D12:D13"/>
    <mergeCell ref="B8:N8"/>
    <mergeCell ref="B9:N9"/>
    <mergeCell ref="F12:G12"/>
    <mergeCell ref="M12:M13"/>
    <mergeCell ref="D30:D31"/>
    <mergeCell ref="B2:N2"/>
    <mergeCell ref="B3:B4"/>
    <mergeCell ref="C3:C4"/>
    <mergeCell ref="D3:E3"/>
    <mergeCell ref="F3:G3"/>
    <mergeCell ref="N3:N4"/>
    <mergeCell ref="L3:M3"/>
    <mergeCell ref="B29:B31"/>
    <mergeCell ref="B11:B13"/>
    <mergeCell ref="B10:N10"/>
    <mergeCell ref="L11:M11"/>
    <mergeCell ref="E12:E13"/>
    <mergeCell ref="F11:K11"/>
    <mergeCell ref="C11:C13"/>
    <mergeCell ref="D11:E11"/>
    <mergeCell ref="C29:C31"/>
  </mergeCells>
  <printOptions horizontalCentered="1"/>
  <pageMargins left="0.25" right="0.25" top="0.25" bottom="0.25" header="0.25" footer="0.25"/>
  <pageSetup paperSize="9" scale="51" orientation="portrait" r:id="rId1"/>
  <headerFooter alignWithMargins="0">
    <oddFooter xml:space="preserve">&amp;R </oddFooter>
  </headerFooter>
  <ignoredErrors>
    <ignoredError sqref="N37 N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0"/>
  <sheetViews>
    <sheetView zoomScaleNormal="100" workbookViewId="0">
      <selection activeCell="O4" sqref="O4"/>
    </sheetView>
  </sheetViews>
  <sheetFormatPr defaultRowHeight="12.75"/>
  <cols>
    <col min="1" max="1" width="6" style="4" customWidth="1"/>
    <col min="2" max="2" width="15" style="1" customWidth="1"/>
    <col min="3" max="3" width="20.7109375" style="1" customWidth="1"/>
    <col min="4" max="4" width="19.140625" style="1" customWidth="1"/>
    <col min="5" max="5" width="18.7109375" style="4" customWidth="1"/>
    <col min="6" max="6" width="17.140625" style="1" customWidth="1"/>
    <col min="7" max="7" width="13.85546875" style="1" customWidth="1"/>
    <col min="8" max="8" width="16.140625" style="1" customWidth="1"/>
    <col min="9" max="9" width="19.5703125" style="1" customWidth="1"/>
    <col min="10" max="10" width="17.5703125" style="1" customWidth="1"/>
    <col min="11" max="11" width="19.7109375" style="1" customWidth="1"/>
    <col min="12" max="12" width="17.85546875" style="1" customWidth="1"/>
    <col min="13" max="13" width="17.28515625" style="1" customWidth="1"/>
    <col min="14" max="16384" width="9.140625" style="4"/>
  </cols>
  <sheetData>
    <row r="1" spans="1:13" ht="6.75" customHeight="1" thickBot="1">
      <c r="A1" s="62"/>
      <c r="B1" s="23"/>
      <c r="C1" s="24"/>
      <c r="D1" s="25"/>
      <c r="E1" s="24"/>
      <c r="F1" s="25"/>
      <c r="G1" s="25"/>
      <c r="H1" s="25"/>
      <c r="I1" s="25"/>
      <c r="J1" s="25"/>
      <c r="K1" s="24"/>
      <c r="L1" s="25"/>
      <c r="M1" s="61"/>
    </row>
    <row r="2" spans="1:13" ht="39" customHeight="1">
      <c r="A2" s="265" t="s">
        <v>146</v>
      </c>
      <c r="B2" s="266"/>
      <c r="C2" s="266"/>
      <c r="D2" s="266"/>
      <c r="E2" s="266"/>
      <c r="F2" s="266"/>
      <c r="G2" s="266"/>
      <c r="H2" s="266"/>
      <c r="I2" s="266"/>
      <c r="J2" s="266"/>
      <c r="K2" s="266"/>
      <c r="L2" s="266"/>
      <c r="M2" s="267"/>
    </row>
    <row r="3" spans="1:13" ht="33.75" customHeight="1">
      <c r="A3" s="271" t="s">
        <v>141</v>
      </c>
      <c r="B3" s="272"/>
      <c r="C3" s="272"/>
      <c r="D3" s="272"/>
      <c r="E3" s="272"/>
      <c r="F3" s="272"/>
      <c r="G3" s="272"/>
      <c r="H3" s="272"/>
      <c r="I3" s="272"/>
      <c r="J3" s="272"/>
      <c r="K3" s="272"/>
      <c r="L3" s="272"/>
      <c r="M3" s="273"/>
    </row>
    <row r="4" spans="1:13" ht="33.75" customHeight="1" thickBot="1">
      <c r="A4" s="256" t="s">
        <v>142</v>
      </c>
      <c r="B4" s="257"/>
      <c r="C4" s="257"/>
      <c r="D4" s="257"/>
      <c r="E4" s="257"/>
      <c r="F4" s="257"/>
      <c r="G4" s="257"/>
      <c r="H4" s="257"/>
      <c r="I4" s="257"/>
      <c r="J4" s="257"/>
      <c r="K4" s="257"/>
      <c r="L4" s="257"/>
      <c r="M4" s="258"/>
    </row>
    <row r="5" spans="1:13" ht="37.5" customHeight="1">
      <c r="A5" s="239" t="s">
        <v>87</v>
      </c>
      <c r="B5" s="179" t="s">
        <v>86</v>
      </c>
      <c r="C5" s="244" t="s">
        <v>85</v>
      </c>
      <c r="D5" s="270"/>
      <c r="E5" s="241" t="s">
        <v>84</v>
      </c>
      <c r="F5" s="242"/>
      <c r="G5" s="242"/>
      <c r="H5" s="242"/>
      <c r="I5" s="242"/>
      <c r="J5" s="243"/>
      <c r="K5" s="260" t="s">
        <v>90</v>
      </c>
      <c r="L5" s="261"/>
      <c r="M5" s="231" t="s">
        <v>116</v>
      </c>
    </row>
    <row r="6" spans="1:13" ht="55.5" customHeight="1">
      <c r="A6" s="239"/>
      <c r="B6" s="179"/>
      <c r="C6" s="221" t="s">
        <v>88</v>
      </c>
      <c r="D6" s="173" t="s">
        <v>115</v>
      </c>
      <c r="E6" s="201" t="s">
        <v>89</v>
      </c>
      <c r="F6" s="202"/>
      <c r="G6" s="212" t="s">
        <v>132</v>
      </c>
      <c r="H6" s="233"/>
      <c r="I6" s="212" t="s">
        <v>129</v>
      </c>
      <c r="J6" s="233"/>
      <c r="K6" s="203" t="s">
        <v>88</v>
      </c>
      <c r="L6" s="203" t="s">
        <v>113</v>
      </c>
      <c r="M6" s="231"/>
    </row>
    <row r="7" spans="1:13" ht="63.75" customHeight="1" thickBot="1">
      <c r="A7" s="240"/>
      <c r="B7" s="255"/>
      <c r="C7" s="274"/>
      <c r="D7" s="268"/>
      <c r="E7" s="70" t="s">
        <v>126</v>
      </c>
      <c r="F7" s="69" t="s">
        <v>114</v>
      </c>
      <c r="G7" s="28" t="s">
        <v>88</v>
      </c>
      <c r="H7" s="29" t="s">
        <v>117</v>
      </c>
      <c r="I7" s="70" t="s">
        <v>88</v>
      </c>
      <c r="J7" s="69" t="s">
        <v>112</v>
      </c>
      <c r="K7" s="259"/>
      <c r="L7" s="259"/>
      <c r="M7" s="269"/>
    </row>
    <row r="8" spans="1:13" ht="37.5" customHeight="1" thickBot="1">
      <c r="A8" s="26">
        <v>2023</v>
      </c>
      <c r="B8" s="27" t="s">
        <v>101</v>
      </c>
      <c r="C8" s="63">
        <v>102220441</v>
      </c>
      <c r="D8" s="64">
        <v>9351249639.5300007</v>
      </c>
      <c r="E8" s="65">
        <v>0</v>
      </c>
      <c r="F8" s="66">
        <v>0</v>
      </c>
      <c r="G8" s="65">
        <v>473335</v>
      </c>
      <c r="H8" s="66">
        <v>36105047.130000003</v>
      </c>
      <c r="I8" s="67">
        <v>449423</v>
      </c>
      <c r="J8" s="66">
        <v>35055892.850000001</v>
      </c>
      <c r="K8" s="73">
        <f>C8+E8+G8+I8</f>
        <v>103143199</v>
      </c>
      <c r="L8" s="71">
        <f>D8+F8+H8+J8</f>
        <v>9422410579.5100002</v>
      </c>
      <c r="M8" s="72">
        <f>L8/K8</f>
        <v>91.352708378862673</v>
      </c>
    </row>
    <row r="9" spans="1:13" ht="40.5" customHeight="1" thickBot="1">
      <c r="A9" s="262" t="s">
        <v>133</v>
      </c>
      <c r="B9" s="263"/>
      <c r="C9" s="263"/>
      <c r="D9" s="263"/>
      <c r="E9" s="263"/>
      <c r="F9" s="263"/>
      <c r="G9" s="263"/>
      <c r="H9" s="263"/>
      <c r="I9" s="263"/>
      <c r="J9" s="263"/>
      <c r="K9" s="263"/>
      <c r="L9" s="263"/>
      <c r="M9" s="264"/>
    </row>
    <row r="10" spans="1:13" s="6" customFormat="1" ht="28.5" customHeight="1">
      <c r="A10" s="277" t="s">
        <v>123</v>
      </c>
      <c r="B10" s="278"/>
      <c r="C10" s="91" t="s">
        <v>53</v>
      </c>
      <c r="D10" s="91" t="s">
        <v>5</v>
      </c>
      <c r="E10" s="91" t="s">
        <v>52</v>
      </c>
      <c r="F10" s="89" t="s">
        <v>6</v>
      </c>
      <c r="G10" s="91" t="s">
        <v>59</v>
      </c>
      <c r="H10" s="91" t="s">
        <v>66</v>
      </c>
      <c r="I10" s="91" t="s">
        <v>26</v>
      </c>
      <c r="J10" s="91" t="s">
        <v>13</v>
      </c>
      <c r="K10" s="91" t="s">
        <v>56</v>
      </c>
      <c r="L10" s="89" t="s">
        <v>11</v>
      </c>
      <c r="M10" s="156" t="s">
        <v>135</v>
      </c>
    </row>
    <row r="11" spans="1:13" s="6" customFormat="1" ht="28.5" customHeight="1">
      <c r="A11" s="275" t="s">
        <v>55</v>
      </c>
      <c r="B11" s="276"/>
      <c r="C11" s="92" t="s">
        <v>147</v>
      </c>
      <c r="D11" s="93" t="s">
        <v>77</v>
      </c>
      <c r="E11" s="115" t="s">
        <v>74</v>
      </c>
      <c r="F11" s="97" t="s">
        <v>74</v>
      </c>
      <c r="G11" s="115" t="s">
        <v>55</v>
      </c>
      <c r="H11" s="153" t="s">
        <v>74</v>
      </c>
      <c r="I11" s="96" t="s">
        <v>144</v>
      </c>
      <c r="J11" s="153" t="s">
        <v>77</v>
      </c>
      <c r="K11" s="115" t="s">
        <v>136</v>
      </c>
      <c r="L11" s="93" t="s">
        <v>80</v>
      </c>
      <c r="M11" s="154" t="s">
        <v>80</v>
      </c>
    </row>
    <row r="12" spans="1:13" s="6" customFormat="1" ht="9.9499999999999993" customHeight="1">
      <c r="A12" s="60"/>
      <c r="B12" s="115"/>
      <c r="C12" s="95"/>
      <c r="D12" s="95"/>
      <c r="E12" s="95"/>
      <c r="F12" s="95"/>
      <c r="G12" s="95"/>
      <c r="H12" s="95"/>
      <c r="I12" s="95"/>
      <c r="J12" s="95"/>
      <c r="K12" s="95"/>
      <c r="L12" s="95"/>
      <c r="M12" s="139"/>
    </row>
    <row r="13" spans="1:13" s="6" customFormat="1" ht="28.5" customHeight="1">
      <c r="A13" s="287" t="s">
        <v>58</v>
      </c>
      <c r="B13" s="288"/>
      <c r="C13" s="116" t="s">
        <v>119</v>
      </c>
      <c r="D13" s="115" t="s">
        <v>12</v>
      </c>
      <c r="E13" s="115" t="s">
        <v>33</v>
      </c>
      <c r="F13" s="116" t="s">
        <v>51</v>
      </c>
      <c r="G13" s="99" t="s">
        <v>27</v>
      </c>
      <c r="H13" s="97" t="s">
        <v>63</v>
      </c>
      <c r="I13" s="116" t="s">
        <v>30</v>
      </c>
      <c r="J13" s="97" t="s">
        <v>68</v>
      </c>
      <c r="K13" s="115" t="s">
        <v>62</v>
      </c>
      <c r="L13" s="115" t="s">
        <v>49</v>
      </c>
      <c r="M13" s="45" t="s">
        <v>60</v>
      </c>
    </row>
    <row r="14" spans="1:13" s="6" customFormat="1" ht="28.5" customHeight="1">
      <c r="A14" s="285" t="s">
        <v>76</v>
      </c>
      <c r="B14" s="286"/>
      <c r="C14" s="115" t="s">
        <v>74</v>
      </c>
      <c r="D14" s="115" t="s">
        <v>105</v>
      </c>
      <c r="E14" s="115" t="s">
        <v>105</v>
      </c>
      <c r="F14" s="97" t="s">
        <v>78</v>
      </c>
      <c r="G14" s="97" t="s">
        <v>140</v>
      </c>
      <c r="H14" s="97" t="s">
        <v>79</v>
      </c>
      <c r="I14" s="96" t="s">
        <v>80</v>
      </c>
      <c r="J14" s="97" t="s">
        <v>78</v>
      </c>
      <c r="K14" s="115" t="s">
        <v>77</v>
      </c>
      <c r="L14" s="93" t="s">
        <v>76</v>
      </c>
      <c r="M14" s="45" t="s">
        <v>105</v>
      </c>
    </row>
    <row r="15" spans="1:13" s="6" customFormat="1" ht="9.9499999999999993" customHeight="1">
      <c r="A15" s="60"/>
      <c r="B15" s="115"/>
      <c r="C15" s="95"/>
      <c r="D15" s="95"/>
      <c r="E15" s="95"/>
      <c r="F15" s="95"/>
      <c r="G15" s="95"/>
      <c r="H15" s="95"/>
      <c r="I15" s="95"/>
      <c r="J15" s="95"/>
      <c r="K15" s="95"/>
      <c r="L15" s="95"/>
      <c r="M15" s="139"/>
    </row>
    <row r="16" spans="1:13" s="6" customFormat="1" ht="28.5" customHeight="1">
      <c r="A16" s="283" t="s">
        <v>20</v>
      </c>
      <c r="B16" s="284"/>
      <c r="C16" s="116" t="s">
        <v>19</v>
      </c>
      <c r="D16" s="116" t="s">
        <v>50</v>
      </c>
      <c r="E16" s="97" t="s">
        <v>18</v>
      </c>
      <c r="F16" s="115" t="s">
        <v>120</v>
      </c>
      <c r="G16" s="116" t="s">
        <v>34</v>
      </c>
      <c r="H16" s="116" t="s">
        <v>17</v>
      </c>
      <c r="I16" s="115" t="s">
        <v>25</v>
      </c>
      <c r="J16" s="116" t="s">
        <v>28</v>
      </c>
      <c r="K16" s="116" t="s">
        <v>31</v>
      </c>
      <c r="L16" s="115" t="s">
        <v>24</v>
      </c>
      <c r="M16" s="90" t="s">
        <v>23</v>
      </c>
    </row>
    <row r="17" spans="1:13" s="6" customFormat="1" ht="28.5" customHeight="1">
      <c r="A17" s="283" t="s">
        <v>74</v>
      </c>
      <c r="B17" s="284"/>
      <c r="C17" s="115" t="s">
        <v>81</v>
      </c>
      <c r="D17" s="115" t="s">
        <v>105</v>
      </c>
      <c r="E17" s="97" t="s">
        <v>106</v>
      </c>
      <c r="F17" s="115" t="s">
        <v>74</v>
      </c>
      <c r="G17" s="96" t="s">
        <v>75</v>
      </c>
      <c r="H17" s="96" t="s">
        <v>83</v>
      </c>
      <c r="I17" s="115" t="s">
        <v>74</v>
      </c>
      <c r="J17" s="96" t="s">
        <v>121</v>
      </c>
      <c r="K17" s="113" t="s">
        <v>82</v>
      </c>
      <c r="L17" s="115" t="s">
        <v>74</v>
      </c>
      <c r="M17" s="45" t="s">
        <v>77</v>
      </c>
    </row>
    <row r="18" spans="1:13" s="6" customFormat="1" ht="9.9499999999999993" customHeight="1">
      <c r="A18" s="60"/>
      <c r="B18" s="95"/>
      <c r="C18" s="95"/>
      <c r="D18" s="95"/>
      <c r="E18" s="95"/>
      <c r="F18" s="95"/>
      <c r="G18" s="95"/>
      <c r="H18" s="95"/>
      <c r="I18" s="95"/>
      <c r="J18" s="95"/>
      <c r="K18" s="95"/>
      <c r="L18" s="95"/>
      <c r="M18" s="139"/>
    </row>
    <row r="19" spans="1:13" s="6" customFormat="1" ht="28.5" customHeight="1">
      <c r="A19" s="281" t="s">
        <v>134</v>
      </c>
      <c r="B19" s="282"/>
      <c r="E19" s="95"/>
      <c r="F19" s="95"/>
      <c r="G19" s="95"/>
      <c r="H19" s="95"/>
      <c r="I19" s="95"/>
      <c r="J19" s="95"/>
      <c r="K19" s="95"/>
      <c r="L19" s="95"/>
      <c r="M19" s="139"/>
    </row>
    <row r="20" spans="1:13" s="6" customFormat="1" ht="28.5" customHeight="1" thickBot="1">
      <c r="A20" s="279" t="s">
        <v>74</v>
      </c>
      <c r="B20" s="280"/>
      <c r="C20" s="19"/>
      <c r="D20" s="19"/>
      <c r="E20" s="98"/>
      <c r="F20" s="98"/>
      <c r="G20" s="98"/>
      <c r="H20" s="98"/>
      <c r="I20" s="98"/>
      <c r="J20" s="98"/>
      <c r="K20" s="98"/>
      <c r="L20" s="98"/>
      <c r="M20" s="140"/>
    </row>
    <row r="21" spans="1:13" s="6" customFormat="1" ht="7.5" customHeight="1" thickBot="1">
      <c r="A21" s="59"/>
      <c r="D21" s="59"/>
      <c r="E21" s="59"/>
      <c r="F21" s="59"/>
      <c r="G21" s="59"/>
      <c r="H21" s="59"/>
      <c r="J21" s="59"/>
      <c r="K21" s="59"/>
      <c r="L21" s="59"/>
      <c r="M21" s="59"/>
    </row>
    <row r="22" spans="1:13" s="6" customFormat="1" ht="41.25" customHeight="1" thickBot="1">
      <c r="A22" s="248" t="s">
        <v>102</v>
      </c>
      <c r="B22" s="249"/>
      <c r="C22" s="249"/>
      <c r="D22" s="249"/>
      <c r="E22" s="249"/>
      <c r="F22" s="249"/>
      <c r="G22" s="249"/>
      <c r="H22" s="249"/>
      <c r="I22" s="249"/>
      <c r="J22" s="249"/>
      <c r="K22" s="249"/>
      <c r="L22" s="249"/>
      <c r="M22" s="250"/>
    </row>
    <row r="23" spans="1:13" s="6" customFormat="1" ht="26.25" customHeight="1">
      <c r="A23" s="236" t="s">
        <v>87</v>
      </c>
      <c r="B23" s="254" t="s">
        <v>86</v>
      </c>
      <c r="C23" s="244" t="s">
        <v>85</v>
      </c>
      <c r="D23" s="244"/>
      <c r="E23" s="241" t="s">
        <v>84</v>
      </c>
      <c r="F23" s="242"/>
      <c r="G23" s="242"/>
      <c r="H23" s="242"/>
      <c r="I23" s="242"/>
      <c r="J23" s="243"/>
      <c r="K23" s="253" t="s">
        <v>90</v>
      </c>
      <c r="L23" s="253"/>
      <c r="M23" s="251" t="s">
        <v>116</v>
      </c>
    </row>
    <row r="24" spans="1:13" ht="48.75" customHeight="1">
      <c r="A24" s="237"/>
      <c r="B24" s="254"/>
      <c r="C24" s="221" t="s">
        <v>88</v>
      </c>
      <c r="D24" s="173" t="s">
        <v>127</v>
      </c>
      <c r="E24" s="201" t="s">
        <v>89</v>
      </c>
      <c r="F24" s="202"/>
      <c r="G24" s="226" t="s">
        <v>130</v>
      </c>
      <c r="H24" s="227"/>
      <c r="I24" s="226" t="s">
        <v>129</v>
      </c>
      <c r="J24" s="227"/>
      <c r="K24" s="253"/>
      <c r="L24" s="253"/>
      <c r="M24" s="251"/>
    </row>
    <row r="25" spans="1:13" ht="44.25" customHeight="1" thickBot="1">
      <c r="A25" s="238"/>
      <c r="B25" s="254"/>
      <c r="C25" s="222"/>
      <c r="D25" s="174"/>
      <c r="E25" s="28" t="s">
        <v>88</v>
      </c>
      <c r="F25" s="29" t="s">
        <v>118</v>
      </c>
      <c r="G25" s="28" t="s">
        <v>88</v>
      </c>
      <c r="H25" s="29" t="s">
        <v>117</v>
      </c>
      <c r="I25" s="28" t="s">
        <v>88</v>
      </c>
      <c r="J25" s="29" t="s">
        <v>117</v>
      </c>
      <c r="K25" s="30" t="s">
        <v>88</v>
      </c>
      <c r="L25" s="30" t="s">
        <v>117</v>
      </c>
      <c r="M25" s="252"/>
    </row>
    <row r="26" spans="1:13" ht="61.5" hidden="1" customHeight="1" thickBot="1">
      <c r="A26" s="86">
        <v>2022</v>
      </c>
      <c r="B26" s="55" t="s">
        <v>94</v>
      </c>
      <c r="C26" s="56">
        <v>96430596</v>
      </c>
      <c r="D26" s="40">
        <v>8084190793.5100002</v>
      </c>
      <c r="E26" s="41">
        <v>2545656</v>
      </c>
      <c r="F26" s="40">
        <v>216423235.15000001</v>
      </c>
      <c r="G26" s="40"/>
      <c r="H26" s="40"/>
      <c r="I26" s="41">
        <v>309826</v>
      </c>
      <c r="J26" s="40">
        <v>22065497.890000001</v>
      </c>
      <c r="K26" s="52" t="e">
        <f>C26+E26+#REF!+I26</f>
        <v>#REF!</v>
      </c>
      <c r="L26" s="42" t="e">
        <f>D26+F26+#REF!+J26</f>
        <v>#REF!</v>
      </c>
      <c r="M26" s="43" t="e">
        <f>L26/K26</f>
        <v>#REF!</v>
      </c>
    </row>
    <row r="27" spans="1:13" ht="32.25" hidden="1" customHeight="1">
      <c r="A27" s="86"/>
      <c r="B27" s="46" t="s">
        <v>95</v>
      </c>
      <c r="C27" s="47">
        <v>91314828</v>
      </c>
      <c r="D27" s="48">
        <v>8663568184.2199993</v>
      </c>
      <c r="E27" s="49">
        <v>1475345</v>
      </c>
      <c r="F27" s="48">
        <v>145594572.69999999</v>
      </c>
      <c r="G27" s="48"/>
      <c r="H27" s="48"/>
      <c r="I27" s="49">
        <v>0</v>
      </c>
      <c r="J27" s="48">
        <v>0</v>
      </c>
      <c r="K27" s="58" t="e">
        <f>C27+E27+#REF!+I27</f>
        <v>#REF!</v>
      </c>
      <c r="L27" s="50" t="e">
        <f>D27+F27+#REF!+J27</f>
        <v>#REF!</v>
      </c>
      <c r="M27" s="51" t="e">
        <f>L27/K27</f>
        <v>#REF!</v>
      </c>
    </row>
    <row r="28" spans="1:13" ht="40.15" customHeight="1">
      <c r="A28" s="246">
        <v>2022</v>
      </c>
      <c r="B28" s="112" t="s">
        <v>101</v>
      </c>
      <c r="C28" s="84">
        <v>96445421</v>
      </c>
      <c r="D28" s="82">
        <v>8652263811.5699997</v>
      </c>
      <c r="E28" s="83">
        <v>2169180</v>
      </c>
      <c r="F28" s="82">
        <v>182026862.84</v>
      </c>
      <c r="G28" s="83">
        <v>0</v>
      </c>
      <c r="H28" s="82">
        <v>0</v>
      </c>
      <c r="I28" s="83">
        <v>150552</v>
      </c>
      <c r="J28" s="82">
        <v>11120824.58</v>
      </c>
      <c r="K28" s="84">
        <f t="shared" ref="K28:K33" si="0">C28+E28+I28</f>
        <v>98765153</v>
      </c>
      <c r="L28" s="101">
        <f t="shared" ref="L28:L33" si="1">D28+F28+J28</f>
        <v>8845411498.9899998</v>
      </c>
      <c r="M28" s="102">
        <f>L28/K28</f>
        <v>89.560044512764534</v>
      </c>
    </row>
    <row r="29" spans="1:13" ht="40.15" customHeight="1">
      <c r="A29" s="246"/>
      <c r="B29" s="120" t="s">
        <v>91</v>
      </c>
      <c r="C29" s="77">
        <v>102070427</v>
      </c>
      <c r="D29" s="78">
        <v>9045339290.1599998</v>
      </c>
      <c r="E29" s="79">
        <v>2417893</v>
      </c>
      <c r="F29" s="78">
        <v>209798943.84999999</v>
      </c>
      <c r="G29" s="79">
        <v>0</v>
      </c>
      <c r="H29" s="78">
        <v>0</v>
      </c>
      <c r="I29" s="79">
        <v>342800</v>
      </c>
      <c r="J29" s="78">
        <v>26509409.600000001</v>
      </c>
      <c r="K29" s="77">
        <f t="shared" si="0"/>
        <v>104831120</v>
      </c>
      <c r="L29" s="100">
        <f t="shared" si="1"/>
        <v>9281647643.6100006</v>
      </c>
      <c r="M29" s="103">
        <f t="shared" ref="M29:M35" si="2">L29/K29</f>
        <v>88.539048744399565</v>
      </c>
    </row>
    <row r="30" spans="1:13" ht="40.15" customHeight="1">
      <c r="A30" s="246"/>
      <c r="B30" s="120" t="s">
        <v>92</v>
      </c>
      <c r="C30" s="77">
        <v>97204696</v>
      </c>
      <c r="D30" s="78">
        <v>7970097869.3100004</v>
      </c>
      <c r="E30" s="79">
        <v>2363020</v>
      </c>
      <c r="F30" s="78">
        <v>196779031.16</v>
      </c>
      <c r="G30" s="79">
        <v>0</v>
      </c>
      <c r="H30" s="78">
        <v>0</v>
      </c>
      <c r="I30" s="79">
        <v>300313</v>
      </c>
      <c r="J30" s="78">
        <v>22725585.649999999</v>
      </c>
      <c r="K30" s="77">
        <f t="shared" si="0"/>
        <v>99868029</v>
      </c>
      <c r="L30" s="100">
        <f t="shared" si="1"/>
        <v>8189602486.1199999</v>
      </c>
      <c r="M30" s="103">
        <f t="shared" si="2"/>
        <v>82.004246685593444</v>
      </c>
    </row>
    <row r="31" spans="1:13" ht="40.15" customHeight="1" thickBot="1">
      <c r="A31" s="247"/>
      <c r="B31" s="159" t="s">
        <v>93</v>
      </c>
      <c r="C31" s="85">
        <v>100735151</v>
      </c>
      <c r="D31" s="81">
        <v>7520905024.2200003</v>
      </c>
      <c r="E31" s="80">
        <v>2223338</v>
      </c>
      <c r="F31" s="81">
        <v>166621780.28</v>
      </c>
      <c r="G31" s="80">
        <v>0</v>
      </c>
      <c r="H31" s="81">
        <v>0</v>
      </c>
      <c r="I31" s="80">
        <v>322970</v>
      </c>
      <c r="J31" s="81">
        <v>21030191.550000001</v>
      </c>
      <c r="K31" s="85">
        <f t="shared" si="0"/>
        <v>103281459</v>
      </c>
      <c r="L31" s="104">
        <f t="shared" si="1"/>
        <v>7708556996.0500002</v>
      </c>
      <c r="M31" s="105">
        <f t="shared" si="2"/>
        <v>74.636406869988164</v>
      </c>
    </row>
    <row r="32" spans="1:13" ht="40.15" customHeight="1" thickBot="1">
      <c r="A32" s="245">
        <v>2023</v>
      </c>
      <c r="B32" s="112" t="s">
        <v>94</v>
      </c>
      <c r="C32" s="84">
        <v>98460050</v>
      </c>
      <c r="D32" s="82">
        <v>7457464987.5500002</v>
      </c>
      <c r="E32" s="83">
        <v>2475516</v>
      </c>
      <c r="F32" s="82">
        <v>185654323.61000001</v>
      </c>
      <c r="G32" s="83">
        <v>0</v>
      </c>
      <c r="H32" s="82">
        <v>0</v>
      </c>
      <c r="I32" s="83">
        <v>309529</v>
      </c>
      <c r="J32" s="82">
        <v>20669418.030000001</v>
      </c>
      <c r="K32" s="84">
        <f t="shared" si="0"/>
        <v>101245095</v>
      </c>
      <c r="L32" s="101">
        <f t="shared" si="1"/>
        <v>7663788729.1899996</v>
      </c>
      <c r="M32" s="102">
        <f t="shared" si="2"/>
        <v>75.695407557175969</v>
      </c>
    </row>
    <row r="33" spans="1:13" ht="40.15" customHeight="1" thickBot="1">
      <c r="A33" s="245"/>
      <c r="B33" s="160" t="s">
        <v>95</v>
      </c>
      <c r="C33" s="77">
        <v>89140448</v>
      </c>
      <c r="D33" s="78">
        <v>6824289737.1000004</v>
      </c>
      <c r="E33" s="79">
        <v>2834393</v>
      </c>
      <c r="F33" s="78">
        <v>219747951.94</v>
      </c>
      <c r="G33" s="79">
        <v>0</v>
      </c>
      <c r="H33" s="78">
        <v>0</v>
      </c>
      <c r="I33" s="79">
        <v>280769</v>
      </c>
      <c r="J33" s="78">
        <v>18667207.73</v>
      </c>
      <c r="K33" s="77">
        <f t="shared" si="0"/>
        <v>92255610</v>
      </c>
      <c r="L33" s="100">
        <f t="shared" si="1"/>
        <v>7062704896.7699995</v>
      </c>
      <c r="M33" s="103">
        <f t="shared" si="2"/>
        <v>76.555831095474844</v>
      </c>
    </row>
    <row r="34" spans="1:13" ht="40.15" customHeight="1" thickBot="1">
      <c r="A34" s="245"/>
      <c r="B34" s="160" t="s">
        <v>96</v>
      </c>
      <c r="C34" s="77">
        <v>98875692</v>
      </c>
      <c r="D34" s="78">
        <v>7362466073.1099997</v>
      </c>
      <c r="E34" s="79">
        <v>1727494</v>
      </c>
      <c r="F34" s="78">
        <v>124551465.12</v>
      </c>
      <c r="G34" s="79">
        <v>0</v>
      </c>
      <c r="H34" s="78">
        <v>0</v>
      </c>
      <c r="I34" s="79">
        <v>309841</v>
      </c>
      <c r="J34" s="78">
        <v>19383652.960000001</v>
      </c>
      <c r="K34" s="77">
        <f t="shared" ref="K34:L36" si="3">C34+E34+I34</f>
        <v>100913027</v>
      </c>
      <c r="L34" s="100">
        <f t="shared" si="3"/>
        <v>7506401191.1899996</v>
      </c>
      <c r="M34" s="103">
        <f t="shared" si="2"/>
        <v>74.384858073774751</v>
      </c>
    </row>
    <row r="35" spans="1:13" ht="40.15" customHeight="1" thickBot="1">
      <c r="A35" s="245"/>
      <c r="B35" s="120" t="s">
        <v>97</v>
      </c>
      <c r="C35" s="77">
        <v>98634947</v>
      </c>
      <c r="D35" s="78">
        <v>7699272210</v>
      </c>
      <c r="E35" s="79">
        <v>0</v>
      </c>
      <c r="F35" s="78">
        <v>0</v>
      </c>
      <c r="G35" s="79">
        <v>0</v>
      </c>
      <c r="H35" s="78">
        <v>0</v>
      </c>
      <c r="I35" s="79">
        <v>0</v>
      </c>
      <c r="J35" s="78">
        <v>0</v>
      </c>
      <c r="K35" s="77">
        <f t="shared" si="3"/>
        <v>98634947</v>
      </c>
      <c r="L35" s="100">
        <f t="shared" si="3"/>
        <v>7699272210</v>
      </c>
      <c r="M35" s="103">
        <f t="shared" si="2"/>
        <v>78.058258702161623</v>
      </c>
    </row>
    <row r="36" spans="1:13" ht="40.15" customHeight="1" thickBot="1">
      <c r="A36" s="245"/>
      <c r="B36" s="120" t="s">
        <v>122</v>
      </c>
      <c r="C36" s="77">
        <v>102206413</v>
      </c>
      <c r="D36" s="78">
        <v>7309338365.29</v>
      </c>
      <c r="E36" s="79">
        <v>0</v>
      </c>
      <c r="F36" s="78">
        <v>0</v>
      </c>
      <c r="G36" s="79">
        <v>0</v>
      </c>
      <c r="H36" s="78">
        <v>0</v>
      </c>
      <c r="I36" s="79">
        <v>256974</v>
      </c>
      <c r="J36" s="78">
        <v>15303053.67</v>
      </c>
      <c r="K36" s="77">
        <f t="shared" si="3"/>
        <v>102463387</v>
      </c>
      <c r="L36" s="100">
        <f t="shared" si="3"/>
        <v>7324641418.96</v>
      </c>
      <c r="M36" s="103">
        <f>L36/K36</f>
        <v>71.485450885592925</v>
      </c>
    </row>
    <row r="37" spans="1:13" ht="40.15" customHeight="1" thickBot="1">
      <c r="A37" s="245"/>
      <c r="B37" s="120" t="s">
        <v>98</v>
      </c>
      <c r="C37" s="77">
        <v>98725620</v>
      </c>
      <c r="D37" s="78">
        <v>7096476822.04</v>
      </c>
      <c r="E37" s="79">
        <v>0</v>
      </c>
      <c r="F37" s="78">
        <v>0</v>
      </c>
      <c r="G37" s="79">
        <v>1033987</v>
      </c>
      <c r="H37" s="78">
        <v>65707805.880000003</v>
      </c>
      <c r="I37" s="79">
        <v>299445</v>
      </c>
      <c r="J37" s="78">
        <v>17576223.719999999</v>
      </c>
      <c r="K37" s="77">
        <f>C37+E37+G37+I37</f>
        <v>100059052</v>
      </c>
      <c r="L37" s="100">
        <f>D37+F37+H37+J37</f>
        <v>7179760851.6400003</v>
      </c>
      <c r="M37" s="103">
        <f>L37/K37</f>
        <v>71.755235614664826</v>
      </c>
    </row>
    <row r="38" spans="1:13" ht="40.15" customHeight="1" thickBot="1">
      <c r="A38" s="245"/>
      <c r="B38" s="161" t="s">
        <v>99</v>
      </c>
      <c r="C38" s="107">
        <v>105487610</v>
      </c>
      <c r="D38" s="108">
        <v>8243722857.7700005</v>
      </c>
      <c r="E38" s="109">
        <v>0</v>
      </c>
      <c r="F38" s="108">
        <v>0</v>
      </c>
      <c r="G38" s="109">
        <v>922755</v>
      </c>
      <c r="H38" s="108">
        <v>64667593.159999996</v>
      </c>
      <c r="I38" s="109">
        <v>344804</v>
      </c>
      <c r="J38" s="108">
        <v>22085041</v>
      </c>
      <c r="K38" s="107">
        <v>106755169</v>
      </c>
      <c r="L38" s="110">
        <v>8330475491.9300003</v>
      </c>
      <c r="M38" s="111">
        <v>78.033462641326537</v>
      </c>
    </row>
    <row r="39" spans="1:13" ht="40.15" customHeight="1" thickBot="1">
      <c r="A39" s="245"/>
      <c r="B39" s="120" t="s">
        <v>100</v>
      </c>
      <c r="C39" s="77">
        <v>105236963</v>
      </c>
      <c r="D39" s="78">
        <v>8933107815.4099998</v>
      </c>
      <c r="E39" s="79">
        <v>0</v>
      </c>
      <c r="F39" s="78">
        <v>0</v>
      </c>
      <c r="G39" s="79">
        <v>420991</v>
      </c>
      <c r="H39" s="78">
        <v>32112351.5</v>
      </c>
      <c r="I39" s="79">
        <v>464725</v>
      </c>
      <c r="J39" s="78">
        <v>32631595.329999998</v>
      </c>
      <c r="K39" s="77">
        <f>C39+E39+G39+I39</f>
        <v>106122679</v>
      </c>
      <c r="L39" s="100">
        <f>D39+F39+H39+J39</f>
        <v>8997851762.2399998</v>
      </c>
      <c r="M39" s="111">
        <f>L39/K39</f>
        <v>84.787265521632747</v>
      </c>
    </row>
    <row r="40" spans="1:13" ht="40.15" customHeight="1" thickBot="1">
      <c r="A40" s="245"/>
      <c r="B40" s="159" t="s">
        <v>101</v>
      </c>
      <c r="C40" s="85">
        <v>102220441</v>
      </c>
      <c r="D40" s="81">
        <v>9351249639.5300007</v>
      </c>
      <c r="E40" s="80">
        <v>0</v>
      </c>
      <c r="F40" s="81">
        <v>0</v>
      </c>
      <c r="G40" s="80">
        <v>473335</v>
      </c>
      <c r="H40" s="81">
        <v>36105047.130000003</v>
      </c>
      <c r="I40" s="80">
        <v>449423</v>
      </c>
      <c r="J40" s="81">
        <v>35055892.850000001</v>
      </c>
      <c r="K40" s="85">
        <f>C40+E40+G40+I40</f>
        <v>103143199</v>
      </c>
      <c r="L40" s="104">
        <f>D40+F40+H40+J40</f>
        <v>9422410579.5100002</v>
      </c>
      <c r="M40" s="105">
        <v>91.352999999999994</v>
      </c>
    </row>
  </sheetData>
  <mergeCells count="39">
    <mergeCell ref="A2:M2"/>
    <mergeCell ref="E6:F6"/>
    <mergeCell ref="L6:L7"/>
    <mergeCell ref="D6:D7"/>
    <mergeCell ref="I6:J6"/>
    <mergeCell ref="E5:J5"/>
    <mergeCell ref="M5:M7"/>
    <mergeCell ref="C5:D5"/>
    <mergeCell ref="A3:M3"/>
    <mergeCell ref="C6:C7"/>
    <mergeCell ref="A4:M4"/>
    <mergeCell ref="K6:K7"/>
    <mergeCell ref="I24:J24"/>
    <mergeCell ref="K5:L5"/>
    <mergeCell ref="A9:M9"/>
    <mergeCell ref="G6:H6"/>
    <mergeCell ref="G24:H24"/>
    <mergeCell ref="A11:B11"/>
    <mergeCell ref="A10:B10"/>
    <mergeCell ref="A20:B20"/>
    <mergeCell ref="A19:B19"/>
    <mergeCell ref="A17:B17"/>
    <mergeCell ref="A16:B16"/>
    <mergeCell ref="A14:B14"/>
    <mergeCell ref="A13:B13"/>
    <mergeCell ref="A32:A40"/>
    <mergeCell ref="A28:A31"/>
    <mergeCell ref="A22:M22"/>
    <mergeCell ref="M23:M25"/>
    <mergeCell ref="K23:L24"/>
    <mergeCell ref="D24:D25"/>
    <mergeCell ref="B23:B25"/>
    <mergeCell ref="C24:C25"/>
    <mergeCell ref="A23:A25"/>
    <mergeCell ref="E24:F24"/>
    <mergeCell ref="A5:A7"/>
    <mergeCell ref="E23:J23"/>
    <mergeCell ref="C23:D23"/>
    <mergeCell ref="B5:B7"/>
  </mergeCells>
  <printOptions horizontalCentered="1"/>
  <pageMargins left="0" right="0" top="0" bottom="0" header="0" footer="0"/>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النشر بالعربي </vt:lpstr>
      <vt:lpstr>النشر بالانكليزي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matham</dc:creator>
  <cp:lastModifiedBy>relation</cp:lastModifiedBy>
  <cp:lastPrinted>2023-11-01T08:30:35Z</cp:lastPrinted>
  <dcterms:created xsi:type="dcterms:W3CDTF">2015-02-11T05:13:13Z</dcterms:created>
  <dcterms:modified xsi:type="dcterms:W3CDTF">2023-11-02T05:45:28Z</dcterms:modified>
</cp:coreProperties>
</file>